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Informes de la Calidad del Gas Natural y Gas Fuera de Especificación\Calidad del Gas\SISTEMA NACO-HERMOSILLO\2012\"/>
    </mc:Choice>
  </mc:AlternateContent>
  <bookViews>
    <workbookView xWindow="0" yWindow="135" windowWidth="23955" windowHeight="14085"/>
  </bookViews>
  <sheets>
    <sheet name="Fenosa" sheetId="2" r:id="rId1"/>
    <sheet name="Naco" sheetId="1" r:id="rId2"/>
  </sheets>
  <definedNames>
    <definedName name="_xlnm.Print_Area" localSheetId="0">Fenosa!$A$1:$N$53</definedName>
    <definedName name="_xlnm.Print_Area" localSheetId="1">Naco!$A$1:$N$53</definedName>
  </definedNames>
  <calcPr calcId="152511"/>
</workbook>
</file>

<file path=xl/calcChain.xml><?xml version="1.0" encoding="utf-8"?>
<calcChain xmlns="http://schemas.openxmlformats.org/spreadsheetml/2006/main">
  <c r="J44" i="2" l="1"/>
  <c r="I44" i="2"/>
  <c r="F44" i="2"/>
  <c r="E44" i="2"/>
  <c r="D44" i="2"/>
  <c r="C44" i="2"/>
  <c r="B44" i="2"/>
  <c r="K43" i="2"/>
  <c r="J43" i="2"/>
  <c r="I43" i="2"/>
  <c r="H43" i="2"/>
  <c r="G43" i="2"/>
  <c r="F43" i="2"/>
  <c r="E43" i="2"/>
  <c r="D43" i="2"/>
  <c r="C43" i="2"/>
  <c r="B43" i="2"/>
  <c r="K42" i="2"/>
  <c r="J42" i="2"/>
  <c r="I42" i="2"/>
  <c r="H42" i="2"/>
  <c r="G42" i="2"/>
  <c r="F42" i="2"/>
  <c r="E42" i="2"/>
  <c r="D42" i="2"/>
  <c r="C42" i="2"/>
  <c r="B42" i="2"/>
  <c r="K41" i="2"/>
  <c r="K44" i="2" s="1"/>
  <c r="J41" i="2"/>
  <c r="I41" i="2"/>
  <c r="H41" i="2"/>
  <c r="H44" i="2" s="1"/>
  <c r="G41" i="2"/>
  <c r="G44" i="2" s="1"/>
  <c r="F41" i="2"/>
  <c r="E41" i="2"/>
  <c r="D41" i="2"/>
  <c r="C41" i="2"/>
  <c r="B41" i="2"/>
  <c r="J44" i="1"/>
  <c r="I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K44" i="1" s="1"/>
  <c r="J41" i="1"/>
  <c r="I41" i="1"/>
  <c r="H41" i="1"/>
  <c r="H44" i="1" s="1"/>
  <c r="G41" i="1"/>
  <c r="G44" i="1" s="1"/>
  <c r="F41" i="1"/>
  <c r="E41" i="1"/>
  <c r="D41" i="1"/>
  <c r="C41" i="1"/>
  <c r="B41" i="1"/>
</calcChain>
</file>

<file path=xl/sharedStrings.xml><?xml version="1.0" encoding="utf-8"?>
<sst xmlns="http://schemas.openxmlformats.org/spreadsheetml/2006/main" count="76" uniqueCount="38">
  <si>
    <t>INFORME MENSUAL SOBRE LAS ESPECIFICACIONES DEL GAS NATURAL
(Valores promedio diarios)</t>
  </si>
  <si>
    <t>PERMISIONARIO:</t>
  </si>
  <si>
    <t>Pemex Gas y Petroquimica Basica</t>
  </si>
  <si>
    <t>PUNTO DE MEDICIÓN:</t>
  </si>
  <si>
    <t>Naco</t>
  </si>
  <si>
    <t>ZONA DE MEDICIÓN:</t>
  </si>
  <si>
    <t>RESTO DEL PAÍS</t>
  </si>
  <si>
    <t>FECHA:
(dd/mm/aa)</t>
  </si>
  <si>
    <t xml:space="preserve">Metano 
(% vol)        </t>
  </si>
  <si>
    <t xml:space="preserve">Bióxido de Carbono
(% vol)               </t>
  </si>
  <si>
    <t xml:space="preserve">Nitrógeno
(% vol)  </t>
  </si>
  <si>
    <t xml:space="preserve">Total Inertes
(% vol) </t>
  </si>
  <si>
    <t xml:space="preserve">Etano
(% vol)  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</si>
  <si>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                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</si>
  <si>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</si>
  <si>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 xml:space="preserve">)              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</si>
  <si>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 xml:space="preserve">)   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</si>
  <si>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 xml:space="preserve">) 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</si>
  <si>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</si>
  <si>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</si>
  <si>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Norma ( 84 )</t>
  </si>
  <si>
    <t>Norma ( 3 )</t>
  </si>
  <si>
    <t>Norma ( 4 )</t>
  </si>
  <si>
    <t>Norma ( 11 )</t>
  </si>
  <si>
    <t>Norma ( -2 °C )</t>
  </si>
  <si>
    <t>Norma ( 110 )</t>
  </si>
  <si>
    <t xml:space="preserve"> Norma ( 37,30 - 43,60 )</t>
  </si>
  <si>
    <t>Norma ( 48,20 - 53,20 )</t>
  </si>
  <si>
    <t>Norma ( 6 )</t>
  </si>
  <si>
    <t>Norma ( 150 )</t>
  </si>
  <si>
    <t>Norma ( 0.2 )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</si>
  <si>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</si>
  <si>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</si>
  <si>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</si>
  <si>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</si>
  <si>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</si>
  <si>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</si>
  <si>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Fenosa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</si>
</sst>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0"/>
      <name val="Arial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5" fillId="0" borderId="0" xfId="2" applyFont="1" applyBorder="1" applyAlignment="1" applyProtection="1">
      <alignment vertical="center"/>
      <protection locked="0"/>
    </xf>
    <xf numFmtId="0" fontId="1" fillId="0" borderId="0" xfId="2" applyProtection="1"/>
    <xf numFmtId="0" fontId="1" fillId="0" borderId="0" xfId="2"/>
    <xf numFmtId="0" fontId="7" fillId="2" borderId="5" xfId="2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14" fontId="10" fillId="0" borderId="6" xfId="2" applyNumberFormat="1" applyFont="1" applyFill="1" applyBorder="1" applyAlignment="1" applyProtection="1">
      <alignment horizontal="left"/>
      <protection locked="0"/>
    </xf>
    <xf numFmtId="165" fontId="11" fillId="0" borderId="7" xfId="1" applyNumberFormat="1" applyFont="1" applyFill="1" applyBorder="1" applyAlignment="1" applyProtection="1">
      <alignment horizontal="center" vertical="center"/>
      <protection locked="0"/>
    </xf>
    <xf numFmtId="165" fontId="11" fillId="0" borderId="8" xfId="1" applyNumberFormat="1" applyFont="1" applyFill="1" applyBorder="1" applyAlignment="1" applyProtection="1">
      <alignment horizontal="center" vertical="center"/>
      <protection locked="0"/>
    </xf>
    <xf numFmtId="165" fontId="11" fillId="0" borderId="9" xfId="1" applyNumberFormat="1" applyFont="1" applyFill="1" applyBorder="1" applyAlignment="1" applyProtection="1">
      <alignment horizontal="center" vertical="center"/>
      <protection locked="0"/>
    </xf>
    <xf numFmtId="165" fontId="11" fillId="0" borderId="10" xfId="1" applyNumberFormat="1" applyFont="1" applyBorder="1" applyAlignment="1" applyProtection="1">
      <alignment horizontal="center" vertical="center"/>
      <protection locked="0"/>
    </xf>
    <xf numFmtId="165" fontId="11" fillId="0" borderId="11" xfId="1" applyNumberFormat="1" applyFont="1" applyBorder="1" applyAlignment="1" applyProtection="1">
      <alignment horizontal="center" vertical="center"/>
      <protection locked="0"/>
    </xf>
    <xf numFmtId="165" fontId="11" fillId="0" borderId="11" xfId="1" applyNumberFormat="1" applyFont="1" applyFill="1" applyBorder="1" applyAlignment="1" applyProtection="1">
      <alignment horizontal="center" vertical="center"/>
      <protection locked="0"/>
    </xf>
    <xf numFmtId="165" fontId="7" fillId="0" borderId="0" xfId="1" applyNumberFormat="1" applyFont="1" applyFill="1" applyBorder="1" applyAlignment="1" applyProtection="1">
      <alignment horizontal="center" vertical="center"/>
    </xf>
    <xf numFmtId="165" fontId="11" fillId="0" borderId="12" xfId="1" applyNumberFormat="1" applyFont="1" applyBorder="1" applyAlignment="1" applyProtection="1">
      <alignment horizontal="center" vertical="center"/>
      <protection locked="0"/>
    </xf>
    <xf numFmtId="165" fontId="11" fillId="0" borderId="13" xfId="1" applyNumberFormat="1" applyFont="1" applyBorder="1" applyAlignment="1" applyProtection="1">
      <alignment horizontal="center" vertical="center"/>
      <protection locked="0"/>
    </xf>
    <xf numFmtId="165" fontId="11" fillId="0" borderId="13" xfId="1" applyNumberFormat="1" applyFont="1" applyFill="1" applyBorder="1" applyAlignment="1" applyProtection="1">
      <alignment horizontal="center" vertical="center"/>
      <protection locked="0"/>
    </xf>
    <xf numFmtId="165" fontId="7" fillId="0" borderId="14" xfId="1" applyNumberFormat="1" applyFont="1" applyFill="1" applyBorder="1" applyAlignment="1" applyProtection="1">
      <alignment horizontal="center" vertical="center"/>
    </xf>
    <xf numFmtId="0" fontId="7" fillId="0" borderId="0" xfId="2" applyFont="1" applyBorder="1" applyAlignment="1">
      <alignment vertical="center"/>
    </xf>
    <xf numFmtId="0" fontId="11" fillId="0" borderId="0" xfId="2" applyFont="1" applyBorder="1"/>
    <xf numFmtId="0" fontId="6" fillId="0" borderId="15" xfId="2" applyFont="1" applyFill="1" applyBorder="1"/>
    <xf numFmtId="165" fontId="11" fillId="0" borderId="16" xfId="2" applyNumberFormat="1" applyFont="1" applyBorder="1" applyProtection="1">
      <protection locked="0"/>
    </xf>
    <xf numFmtId="0" fontId="6" fillId="0" borderId="17" xfId="2" applyFont="1" applyFill="1" applyBorder="1"/>
    <xf numFmtId="165" fontId="11" fillId="0" borderId="10" xfId="2" applyNumberFormat="1" applyFont="1" applyBorder="1" applyProtection="1">
      <protection locked="0"/>
    </xf>
    <xf numFmtId="0" fontId="6" fillId="0" borderId="18" xfId="2" applyFont="1" applyFill="1" applyBorder="1"/>
    <xf numFmtId="165" fontId="11" fillId="0" borderId="7" xfId="2" applyNumberFormat="1" applyFont="1" applyBorder="1" applyProtection="1">
      <protection locked="0"/>
    </xf>
    <xf numFmtId="0" fontId="6" fillId="0" borderId="19" xfId="2" applyFont="1" applyFill="1" applyBorder="1" applyAlignment="1">
      <alignment wrapText="1"/>
    </xf>
    <xf numFmtId="0" fontId="11" fillId="0" borderId="0" xfId="2" applyFont="1"/>
    <xf numFmtId="0" fontId="11" fillId="0" borderId="0" xfId="2" applyFont="1" applyBorder="1" applyAlignment="1" applyProtection="1">
      <alignment vertical="top" wrapText="1"/>
      <protection locked="0"/>
    </xf>
    <xf numFmtId="0" fontId="6" fillId="0" borderId="0" xfId="2" applyFont="1" applyFill="1" applyBorder="1"/>
    <xf numFmtId="0" fontId="6" fillId="3" borderId="5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/>
    </xf>
    <xf numFmtId="0" fontId="7" fillId="2" borderId="20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7" fillId="2" borderId="21" xfId="2" applyFont="1" applyFill="1" applyBorder="1" applyAlignment="1" applyProtection="1">
      <alignment horizontal="left" vertical="top" wrapText="1"/>
      <protection locked="0"/>
    </xf>
    <xf numFmtId="0" fontId="7" fillId="2" borderId="22" xfId="2" applyFont="1" applyFill="1" applyBorder="1" applyAlignment="1" applyProtection="1">
      <alignment horizontal="left" vertical="top" wrapText="1"/>
      <protection locked="0"/>
    </xf>
    <xf numFmtId="0" fontId="7" fillId="2" borderId="0" xfId="2" applyFont="1" applyFill="1" applyBorder="1" applyAlignment="1" applyProtection="1">
      <alignment horizontal="left" vertical="top" wrapText="1"/>
      <protection locked="0"/>
    </xf>
    <xf numFmtId="0" fontId="7" fillId="2" borderId="2" xfId="2" applyFont="1" applyFill="1" applyBorder="1" applyAlignment="1" applyProtection="1">
      <alignment horizontal="left" vertical="top" wrapText="1"/>
      <protection locked="0"/>
    </xf>
    <xf numFmtId="0" fontId="7" fillId="2" borderId="23" xfId="2" applyFont="1" applyFill="1" applyBorder="1" applyAlignment="1" applyProtection="1">
      <alignment horizontal="left" vertical="top" wrapText="1"/>
      <protection locked="0"/>
    </xf>
    <xf numFmtId="0" fontId="7" fillId="2" borderId="14" xfId="2" applyFont="1" applyFill="1" applyBorder="1" applyAlignment="1" applyProtection="1">
      <alignment horizontal="left" vertical="top" wrapText="1"/>
      <protection locked="0"/>
    </xf>
    <xf numFmtId="0" fontId="7" fillId="2" borderId="24" xfId="2" applyFont="1" applyFill="1" applyBorder="1" applyAlignment="1" applyProtection="1">
      <alignment horizontal="left" vertical="top" wrapText="1"/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</xf>
    <xf numFmtId="0" fontId="4" fillId="0" borderId="2" xfId="2" applyNumberFormat="1" applyFont="1" applyFill="1" applyBorder="1" applyAlignment="1" applyProtection="1">
      <alignment horizontal="right" vertical="center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paasel.com/img/casos_de_exito/cre_logo.jp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paasel.com/img/casos_de_exito/cre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0</xdr:colOff>
      <xdr:row>1</xdr:row>
      <xdr:rowOff>0</xdr:rowOff>
    </xdr:to>
    <xdr:pic>
      <xdr:nvPicPr>
        <xdr:cNvPr id="2" name="Picture 1" descr="Ver imagen en tamaño complet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34725" y="0"/>
          <a:ext cx="609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0</xdr:colOff>
      <xdr:row>1</xdr:row>
      <xdr:rowOff>0</xdr:rowOff>
    </xdr:to>
    <xdr:pic>
      <xdr:nvPicPr>
        <xdr:cNvPr id="2" name="Picture 1" descr="Ver imagen en tamaño complet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34725" y="0"/>
          <a:ext cx="609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M50"/>
  <sheetViews>
    <sheetView tabSelected="1" view="pageBreakPreview" zoomScale="73" zoomScaleNormal="100" zoomScaleSheetLayoutView="73" workbookViewId="0">
      <selection activeCell="N50" sqref="N50"/>
    </sheetView>
  </sheetViews>
  <sheetFormatPr baseColWidth="10" defaultColWidth="9.140625" defaultRowHeight="12.75" x14ac:dyDescent="0.2"/>
  <cols>
    <col min="1" max="1" width="12.140625" customWidth="1"/>
    <col min="2" max="2" width="12.7109375" customWidth="1"/>
    <col min="3" max="3" width="11.5703125" customWidth="1"/>
    <col min="4" max="4" width="10.28515625" customWidth="1"/>
    <col min="5" max="5" width="10.5703125" customWidth="1"/>
    <col min="6" max="6" width="10.85546875" customWidth="1"/>
    <col min="7" max="7" width="14.28515625" customWidth="1"/>
    <col min="8" max="8" width="14.85546875" customWidth="1"/>
    <col min="9" max="9" width="20.5703125" customWidth="1"/>
    <col min="10" max="10" width="18.85546875" customWidth="1"/>
    <col min="12" max="13" width="10.5703125" customWidth="1"/>
  </cols>
  <sheetData>
    <row r="1" spans="1:13" ht="35.2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5" x14ac:dyDescent="0.2">
      <c r="A2" s="47" t="s">
        <v>1</v>
      </c>
      <c r="B2" s="48"/>
      <c r="C2" s="49" t="s">
        <v>2</v>
      </c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1:13" ht="15" x14ac:dyDescent="0.2">
      <c r="A3" s="47" t="s">
        <v>3</v>
      </c>
      <c r="B3" s="48"/>
      <c r="C3" s="50" t="s">
        <v>37</v>
      </c>
      <c r="D3" s="50"/>
      <c r="E3" s="50"/>
      <c r="F3" s="50"/>
      <c r="G3" s="50"/>
      <c r="H3" s="50"/>
      <c r="I3" s="50"/>
      <c r="J3" s="50"/>
      <c r="K3" s="50"/>
      <c r="L3" s="1"/>
      <c r="M3" s="1"/>
    </row>
    <row r="4" spans="1:13" ht="15.75" thickBot="1" x14ac:dyDescent="0.3">
      <c r="A4" s="47" t="s">
        <v>5</v>
      </c>
      <c r="B4" s="47"/>
      <c r="C4" s="51" t="s">
        <v>6</v>
      </c>
      <c r="D4" s="51"/>
      <c r="E4" s="2"/>
      <c r="F4" s="2"/>
      <c r="G4" s="2"/>
      <c r="H4" s="2"/>
      <c r="I4" s="2"/>
      <c r="J4" s="2"/>
      <c r="K4" s="2"/>
      <c r="L4" s="3"/>
      <c r="M4" s="3"/>
    </row>
    <row r="5" spans="1:13" ht="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</row>
    <row r="6" spans="1:13" ht="38.25" x14ac:dyDescent="0.2">
      <c r="A6" s="34" t="s">
        <v>7</v>
      </c>
      <c r="B6" s="4" t="s">
        <v>8</v>
      </c>
      <c r="C6" s="4" t="s">
        <v>9</v>
      </c>
      <c r="D6" s="4" t="s">
        <v>10</v>
      </c>
      <c r="E6" s="5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6" t="s">
        <v>18</v>
      </c>
      <c r="M6" s="6" t="s">
        <v>19</v>
      </c>
    </row>
    <row r="7" spans="1:13" ht="27" customHeight="1" thickBot="1" x14ac:dyDescent="0.25">
      <c r="A7" s="35"/>
      <c r="B7" s="7" t="s">
        <v>20</v>
      </c>
      <c r="C7" s="7" t="s">
        <v>21</v>
      </c>
      <c r="D7" s="7" t="s">
        <v>22</v>
      </c>
      <c r="E7" s="8" t="s">
        <v>22</v>
      </c>
      <c r="F7" s="7" t="s">
        <v>23</v>
      </c>
      <c r="G7" s="7" t="s">
        <v>24</v>
      </c>
      <c r="H7" s="7" t="s">
        <v>25</v>
      </c>
      <c r="I7" s="7" t="s">
        <v>26</v>
      </c>
      <c r="J7" s="7" t="s">
        <v>27</v>
      </c>
      <c r="K7" s="7" t="s">
        <v>28</v>
      </c>
      <c r="L7" s="9" t="s">
        <v>29</v>
      </c>
      <c r="M7" s="9" t="s">
        <v>30</v>
      </c>
    </row>
    <row r="8" spans="1:13" x14ac:dyDescent="0.2">
      <c r="A8" s="10">
        <v>41183</v>
      </c>
      <c r="B8" s="11">
        <v>93.228999999999999</v>
      </c>
      <c r="C8" s="12">
        <v>0.34899999999999998</v>
      </c>
      <c r="D8" s="12">
        <v>2.0499999999999998</v>
      </c>
      <c r="E8" s="12">
        <v>2.399</v>
      </c>
      <c r="F8" s="12">
        <v>3.7919999999999998</v>
      </c>
      <c r="G8" s="12"/>
      <c r="H8" s="12"/>
      <c r="I8" s="12">
        <v>38.326000000000001</v>
      </c>
      <c r="J8" s="12">
        <v>49.826000000000001</v>
      </c>
      <c r="K8" s="12"/>
      <c r="L8" s="13"/>
      <c r="M8" s="13"/>
    </row>
    <row r="9" spans="1:13" x14ac:dyDescent="0.2">
      <c r="A9" s="10">
        <v>41184</v>
      </c>
      <c r="B9" s="14">
        <v>93.447999999999993</v>
      </c>
      <c r="C9" s="15">
        <v>0.44400000000000001</v>
      </c>
      <c r="D9" s="16">
        <v>1.95</v>
      </c>
      <c r="E9" s="15">
        <v>2.3940000000000001</v>
      </c>
      <c r="F9" s="15">
        <v>3.61</v>
      </c>
      <c r="G9" s="15"/>
      <c r="H9" s="15"/>
      <c r="I9" s="15">
        <v>38.262999999999998</v>
      </c>
      <c r="J9" s="16">
        <v>49.768999999999998</v>
      </c>
      <c r="K9" s="16"/>
      <c r="L9" s="17"/>
      <c r="M9" s="17"/>
    </row>
    <row r="10" spans="1:13" x14ac:dyDescent="0.2">
      <c r="A10" s="10">
        <v>41185</v>
      </c>
      <c r="B10" s="14">
        <v>93.188000000000002</v>
      </c>
      <c r="C10" s="15">
        <v>0.36399999999999999</v>
      </c>
      <c r="D10" s="16">
        <v>2.0270000000000001</v>
      </c>
      <c r="E10" s="15">
        <v>2.391</v>
      </c>
      <c r="F10" s="15">
        <v>3.8359999999999999</v>
      </c>
      <c r="G10" s="15"/>
      <c r="H10" s="15"/>
      <c r="I10" s="15">
        <v>38.353999999999999</v>
      </c>
      <c r="J10" s="16">
        <v>49.841999999999999</v>
      </c>
      <c r="K10" s="16"/>
      <c r="L10" s="17"/>
      <c r="M10" s="17"/>
    </row>
    <row r="11" spans="1:13" x14ac:dyDescent="0.2">
      <c r="A11" s="10">
        <v>41186</v>
      </c>
      <c r="B11" s="14">
        <v>93.078999999999994</v>
      </c>
      <c r="C11" s="15">
        <v>0.35099999999999998</v>
      </c>
      <c r="D11" s="16">
        <v>1.9990000000000001</v>
      </c>
      <c r="E11" s="15">
        <v>2.35</v>
      </c>
      <c r="F11" s="15">
        <v>4.0039999999999996</v>
      </c>
      <c r="G11" s="15"/>
      <c r="H11" s="15"/>
      <c r="I11" s="15">
        <v>38.402999999999999</v>
      </c>
      <c r="J11" s="16">
        <v>49.892000000000003</v>
      </c>
      <c r="K11" s="16"/>
      <c r="L11" s="17"/>
      <c r="M11" s="17"/>
    </row>
    <row r="12" spans="1:13" x14ac:dyDescent="0.2">
      <c r="A12" s="10">
        <v>41187</v>
      </c>
      <c r="B12" s="14">
        <v>93.209000000000003</v>
      </c>
      <c r="C12" s="15">
        <v>0.373</v>
      </c>
      <c r="D12" s="16">
        <v>2.0129999999999999</v>
      </c>
      <c r="E12" s="15">
        <v>2.3849999999999998</v>
      </c>
      <c r="F12" s="15">
        <v>3.871</v>
      </c>
      <c r="G12" s="15"/>
      <c r="H12" s="15"/>
      <c r="I12" s="15">
        <v>38.331000000000003</v>
      </c>
      <c r="J12" s="16">
        <v>49.83</v>
      </c>
      <c r="K12" s="16"/>
      <c r="L12" s="17"/>
      <c r="M12" s="17"/>
    </row>
    <row r="13" spans="1:13" x14ac:dyDescent="0.2">
      <c r="A13" s="10">
        <v>41188</v>
      </c>
      <c r="B13" s="14">
        <v>93.215999999999994</v>
      </c>
      <c r="C13" s="15">
        <v>0.34300000000000003</v>
      </c>
      <c r="D13" s="16">
        <v>2.0659999999999998</v>
      </c>
      <c r="E13" s="15">
        <v>2.4089999999999998</v>
      </c>
      <c r="F13" s="15">
        <v>3.8159999999999998</v>
      </c>
      <c r="G13" s="15"/>
      <c r="H13" s="15"/>
      <c r="I13" s="15">
        <v>38.322000000000003</v>
      </c>
      <c r="J13" s="16">
        <v>49.820999999999998</v>
      </c>
      <c r="K13" s="16"/>
      <c r="L13" s="17"/>
      <c r="M13" s="17"/>
    </row>
    <row r="14" spans="1:13" x14ac:dyDescent="0.2">
      <c r="A14" s="10">
        <v>41189</v>
      </c>
      <c r="B14" s="14">
        <v>93.162000000000006</v>
      </c>
      <c r="C14" s="15">
        <v>0.35399999999999998</v>
      </c>
      <c r="D14" s="15">
        <v>2.0390000000000001</v>
      </c>
      <c r="E14" s="15">
        <v>2.3929999999999998</v>
      </c>
      <c r="F14" s="15">
        <v>3.8410000000000002</v>
      </c>
      <c r="G14" s="15"/>
      <c r="H14" s="15"/>
      <c r="I14" s="15">
        <v>38.363</v>
      </c>
      <c r="J14" s="16">
        <v>49.848999999999997</v>
      </c>
      <c r="K14" s="16"/>
      <c r="L14" s="17"/>
      <c r="M14" s="17"/>
    </row>
    <row r="15" spans="1:13" x14ac:dyDescent="0.2">
      <c r="A15" s="10">
        <v>41190</v>
      </c>
      <c r="B15" s="14">
        <v>93.382000000000005</v>
      </c>
      <c r="C15" s="15">
        <v>0.39200000000000002</v>
      </c>
      <c r="D15" s="15">
        <v>1.976</v>
      </c>
      <c r="E15" s="15">
        <v>2.3689999999999998</v>
      </c>
      <c r="F15" s="15">
        <v>3.613</v>
      </c>
      <c r="G15" s="15"/>
      <c r="H15" s="15"/>
      <c r="I15" s="15">
        <v>38.329000000000001</v>
      </c>
      <c r="J15" s="16">
        <v>49.831000000000003</v>
      </c>
      <c r="K15" s="16"/>
      <c r="L15" s="17"/>
      <c r="M15" s="17"/>
    </row>
    <row r="16" spans="1:13" x14ac:dyDescent="0.2">
      <c r="A16" s="10">
        <v>41191</v>
      </c>
      <c r="B16" s="14">
        <v>93.254999999999995</v>
      </c>
      <c r="C16" s="15">
        <v>0.41299999999999998</v>
      </c>
      <c r="D16" s="15">
        <v>1.97</v>
      </c>
      <c r="E16" s="15">
        <v>2.3839999999999999</v>
      </c>
      <c r="F16" s="15">
        <v>3.7320000000000002</v>
      </c>
      <c r="G16" s="15"/>
      <c r="H16" s="15"/>
      <c r="I16" s="15">
        <v>38.350999999999999</v>
      </c>
      <c r="J16" s="16">
        <v>49.832000000000001</v>
      </c>
      <c r="K16" s="16"/>
      <c r="L16" s="17"/>
      <c r="M16" s="17"/>
    </row>
    <row r="17" spans="1:13" x14ac:dyDescent="0.2">
      <c r="A17" s="10">
        <v>41192</v>
      </c>
      <c r="B17" s="14">
        <v>93.174999999999997</v>
      </c>
      <c r="C17" s="15">
        <v>0.35</v>
      </c>
      <c r="D17" s="15">
        <v>2.0459999999999998</v>
      </c>
      <c r="E17" s="15">
        <v>2.3959999999999999</v>
      </c>
      <c r="F17" s="15">
        <v>3.84</v>
      </c>
      <c r="G17" s="15"/>
      <c r="H17" s="15"/>
      <c r="I17" s="15">
        <v>38.35</v>
      </c>
      <c r="J17" s="16">
        <v>49.841000000000001</v>
      </c>
      <c r="K17" s="16"/>
      <c r="L17" s="17"/>
      <c r="M17" s="17"/>
    </row>
    <row r="18" spans="1:13" x14ac:dyDescent="0.2">
      <c r="A18" s="10">
        <v>41193</v>
      </c>
      <c r="B18" s="14">
        <v>92.963999999999999</v>
      </c>
      <c r="C18" s="15">
        <v>0.313</v>
      </c>
      <c r="D18" s="15">
        <v>2.1110000000000002</v>
      </c>
      <c r="E18" s="15">
        <v>2.4249999999999998</v>
      </c>
      <c r="F18" s="15">
        <v>4.0069999999999997</v>
      </c>
      <c r="G18" s="15"/>
      <c r="H18" s="15"/>
      <c r="I18" s="15">
        <v>38.399000000000001</v>
      </c>
      <c r="J18" s="16">
        <v>49.865000000000002</v>
      </c>
      <c r="K18" s="16"/>
      <c r="L18" s="17"/>
      <c r="M18" s="17"/>
    </row>
    <row r="19" spans="1:13" x14ac:dyDescent="0.2">
      <c r="A19" s="10">
        <v>41194</v>
      </c>
      <c r="B19" s="14">
        <v>92.608999999999995</v>
      </c>
      <c r="C19" s="15">
        <v>0.33</v>
      </c>
      <c r="D19" s="15">
        <v>2.056</v>
      </c>
      <c r="E19" s="15">
        <v>2.3860000000000001</v>
      </c>
      <c r="F19" s="15">
        <v>4.2880000000000003</v>
      </c>
      <c r="G19" s="15"/>
      <c r="H19" s="15"/>
      <c r="I19" s="15">
        <v>38.561999999999998</v>
      </c>
      <c r="J19" s="16">
        <v>49.972000000000001</v>
      </c>
      <c r="K19" s="16"/>
      <c r="L19" s="17"/>
      <c r="M19" s="17"/>
    </row>
    <row r="20" spans="1:13" x14ac:dyDescent="0.2">
      <c r="A20" s="10">
        <v>41195</v>
      </c>
      <c r="B20" s="14">
        <v>92.536000000000001</v>
      </c>
      <c r="C20" s="15">
        <v>0.26100000000000001</v>
      </c>
      <c r="D20" s="15">
        <v>2.1269999999999998</v>
      </c>
      <c r="E20" s="15">
        <v>2.3890000000000002</v>
      </c>
      <c r="F20" s="15">
        <v>4.3419999999999996</v>
      </c>
      <c r="G20" s="15"/>
      <c r="H20" s="15"/>
      <c r="I20" s="15">
        <v>38.590000000000003</v>
      </c>
      <c r="J20" s="16">
        <v>50.003</v>
      </c>
      <c r="K20" s="16"/>
      <c r="L20" s="17"/>
      <c r="M20" s="17"/>
    </row>
    <row r="21" spans="1:13" x14ac:dyDescent="0.2">
      <c r="A21" s="10">
        <v>41196</v>
      </c>
      <c r="B21" s="14">
        <v>92.816000000000003</v>
      </c>
      <c r="C21" s="15">
        <v>0.25800000000000001</v>
      </c>
      <c r="D21" s="15">
        <v>2.1390000000000002</v>
      </c>
      <c r="E21" s="15">
        <v>2.3970000000000002</v>
      </c>
      <c r="F21" s="15">
        <v>4.1370000000000005</v>
      </c>
      <c r="G21" s="15"/>
      <c r="H21" s="15"/>
      <c r="I21" s="15">
        <v>38.470999999999997</v>
      </c>
      <c r="J21" s="16">
        <v>49.932000000000002</v>
      </c>
      <c r="K21" s="16"/>
      <c r="L21" s="17"/>
      <c r="M21" s="17"/>
    </row>
    <row r="22" spans="1:13" x14ac:dyDescent="0.2">
      <c r="A22" s="10">
        <v>41197</v>
      </c>
      <c r="B22" s="14">
        <v>92.905000000000001</v>
      </c>
      <c r="C22" s="15">
        <v>0.24</v>
      </c>
      <c r="D22" s="15">
        <v>2.181</v>
      </c>
      <c r="E22" s="15">
        <v>2.4209999999999998</v>
      </c>
      <c r="F22" s="15">
        <v>4.0990000000000002</v>
      </c>
      <c r="G22" s="15"/>
      <c r="H22" s="15"/>
      <c r="I22" s="15">
        <v>38.402000000000001</v>
      </c>
      <c r="J22" s="16">
        <v>49.884999999999998</v>
      </c>
      <c r="K22" s="16"/>
      <c r="L22" s="17"/>
      <c r="M22" s="17"/>
    </row>
    <row r="23" spans="1:13" x14ac:dyDescent="0.2">
      <c r="A23" s="10">
        <v>41198</v>
      </c>
      <c r="B23" s="14">
        <v>93.043999999999997</v>
      </c>
      <c r="C23" s="15">
        <v>0.26100000000000001</v>
      </c>
      <c r="D23" s="15">
        <v>2.1760000000000002</v>
      </c>
      <c r="E23" s="15">
        <v>2.4369999999999998</v>
      </c>
      <c r="F23" s="15">
        <v>3.9699999999999998</v>
      </c>
      <c r="G23" s="15"/>
      <c r="H23" s="15"/>
      <c r="I23" s="15">
        <v>38.347999999999999</v>
      </c>
      <c r="J23" s="16">
        <v>49.841999999999999</v>
      </c>
      <c r="K23" s="16"/>
      <c r="L23" s="17"/>
      <c r="M23" s="17"/>
    </row>
    <row r="24" spans="1:13" x14ac:dyDescent="0.2">
      <c r="A24" s="10">
        <v>41199</v>
      </c>
      <c r="B24" s="14">
        <v>93.046000000000006</v>
      </c>
      <c r="C24" s="15">
        <v>0.27300000000000002</v>
      </c>
      <c r="D24" s="15">
        <v>2.1429999999999998</v>
      </c>
      <c r="E24" s="15">
        <v>2.415</v>
      </c>
      <c r="F24" s="15">
        <v>3.9660000000000002</v>
      </c>
      <c r="G24" s="15"/>
      <c r="H24" s="15"/>
      <c r="I24" s="15">
        <v>38.366</v>
      </c>
      <c r="J24" s="16">
        <v>49.86</v>
      </c>
      <c r="K24" s="16"/>
      <c r="L24" s="17"/>
      <c r="M24" s="17"/>
    </row>
    <row r="25" spans="1:13" x14ac:dyDescent="0.2">
      <c r="A25" s="10">
        <v>41200</v>
      </c>
      <c r="B25" s="14">
        <v>93.540999999999997</v>
      </c>
      <c r="C25" s="15">
        <v>0.314</v>
      </c>
      <c r="D25" s="15">
        <v>2.1349999999999998</v>
      </c>
      <c r="E25" s="15">
        <v>2.4489999999999998</v>
      </c>
      <c r="F25" s="15">
        <v>3.5569999999999999</v>
      </c>
      <c r="G25" s="15"/>
      <c r="H25" s="15"/>
      <c r="I25" s="15">
        <v>38.161000000000001</v>
      </c>
      <c r="J25" s="16">
        <v>49.716000000000001</v>
      </c>
      <c r="K25" s="16"/>
      <c r="L25" s="17"/>
      <c r="M25" s="17"/>
    </row>
    <row r="26" spans="1:13" x14ac:dyDescent="0.2">
      <c r="A26" s="10">
        <v>41201</v>
      </c>
      <c r="B26" s="14">
        <v>93.388000000000005</v>
      </c>
      <c r="C26" s="15">
        <v>0.34300000000000003</v>
      </c>
      <c r="D26" s="15">
        <v>2.1160000000000001</v>
      </c>
      <c r="E26" s="15">
        <v>2.4590000000000001</v>
      </c>
      <c r="F26" s="15">
        <v>3.681</v>
      </c>
      <c r="G26" s="15"/>
      <c r="H26" s="15"/>
      <c r="I26" s="15">
        <v>38.204999999999998</v>
      </c>
      <c r="J26" s="16">
        <v>49.731000000000002</v>
      </c>
      <c r="K26" s="16"/>
      <c r="L26" s="17"/>
      <c r="M26" s="17"/>
    </row>
    <row r="27" spans="1:13" x14ac:dyDescent="0.2">
      <c r="A27" s="10">
        <v>41202</v>
      </c>
      <c r="B27" s="14">
        <v>92.808000000000007</v>
      </c>
      <c r="C27" s="15">
        <v>0.26900000000000002</v>
      </c>
      <c r="D27" s="15">
        <v>2.1800000000000002</v>
      </c>
      <c r="E27" s="15">
        <v>2.4489999999999998</v>
      </c>
      <c r="F27" s="15">
        <v>4.1829999999999998</v>
      </c>
      <c r="G27" s="15"/>
      <c r="H27" s="15"/>
      <c r="I27" s="15">
        <v>38.408999999999999</v>
      </c>
      <c r="J27" s="16">
        <v>49.87</v>
      </c>
      <c r="K27" s="16"/>
      <c r="L27" s="17"/>
      <c r="M27" s="17"/>
    </row>
    <row r="28" spans="1:13" x14ac:dyDescent="0.2">
      <c r="A28" s="10">
        <v>41203</v>
      </c>
      <c r="B28" s="14">
        <v>92.462999999999994</v>
      </c>
      <c r="C28" s="15">
        <v>0.311</v>
      </c>
      <c r="D28" s="15">
        <v>2.1120000000000001</v>
      </c>
      <c r="E28" s="15">
        <v>2.4239999999999999</v>
      </c>
      <c r="F28" s="15">
        <v>4.4039999999999999</v>
      </c>
      <c r="G28" s="15"/>
      <c r="H28" s="15"/>
      <c r="I28" s="15">
        <v>38.585000000000001</v>
      </c>
      <c r="J28" s="16">
        <v>49.972999999999999</v>
      </c>
      <c r="K28" s="16"/>
      <c r="L28" s="17"/>
      <c r="M28" s="17"/>
    </row>
    <row r="29" spans="1:13" x14ac:dyDescent="0.2">
      <c r="A29" s="10">
        <v>41204</v>
      </c>
      <c r="B29" s="14">
        <v>92.608999999999995</v>
      </c>
      <c r="C29" s="15">
        <v>0.28999999999999998</v>
      </c>
      <c r="D29" s="15">
        <v>2.1819999999999999</v>
      </c>
      <c r="E29" s="15">
        <v>2.4729999999999999</v>
      </c>
      <c r="F29" s="15">
        <v>4.2240000000000002</v>
      </c>
      <c r="G29" s="15"/>
      <c r="H29" s="15"/>
      <c r="I29" s="15">
        <v>38.502000000000002</v>
      </c>
      <c r="J29" s="16">
        <v>49.908999999999999</v>
      </c>
      <c r="K29" s="16"/>
      <c r="L29" s="17"/>
      <c r="M29" s="17"/>
    </row>
    <row r="30" spans="1:13" x14ac:dyDescent="0.2">
      <c r="A30" s="10">
        <v>41205</v>
      </c>
      <c r="B30" s="14">
        <v>92.667000000000002</v>
      </c>
      <c r="C30" s="15">
        <v>0.27400000000000002</v>
      </c>
      <c r="D30" s="15">
        <v>2.2040000000000002</v>
      </c>
      <c r="E30" s="15">
        <v>2.4779999999999998</v>
      </c>
      <c r="F30" s="15">
        <v>4.1760000000000002</v>
      </c>
      <c r="G30" s="15"/>
      <c r="H30" s="15"/>
      <c r="I30" s="15">
        <v>38.472000000000001</v>
      </c>
      <c r="J30" s="16">
        <v>49.892000000000003</v>
      </c>
      <c r="K30" s="16"/>
      <c r="L30" s="17"/>
      <c r="M30" s="17"/>
    </row>
    <row r="31" spans="1:13" x14ac:dyDescent="0.2">
      <c r="A31" s="10">
        <v>41206</v>
      </c>
      <c r="B31" s="14">
        <v>92.798000000000002</v>
      </c>
      <c r="C31" s="15">
        <v>0.254</v>
      </c>
      <c r="D31" s="15">
        <v>2.2080000000000002</v>
      </c>
      <c r="E31" s="15">
        <v>2.4609999999999999</v>
      </c>
      <c r="F31" s="15">
        <v>4.1870000000000003</v>
      </c>
      <c r="G31" s="15"/>
      <c r="H31" s="15"/>
      <c r="I31" s="15">
        <v>38.398000000000003</v>
      </c>
      <c r="J31" s="16">
        <v>49.862000000000002</v>
      </c>
      <c r="K31" s="16"/>
      <c r="L31" s="17"/>
      <c r="M31" s="17"/>
    </row>
    <row r="32" spans="1:13" x14ac:dyDescent="0.2">
      <c r="A32" s="10">
        <v>41207</v>
      </c>
      <c r="B32" s="14">
        <v>92.843999999999994</v>
      </c>
      <c r="C32" s="15">
        <v>0.29199999999999998</v>
      </c>
      <c r="D32" s="15">
        <v>2.1280000000000001</v>
      </c>
      <c r="E32" s="15">
        <v>2.42</v>
      </c>
      <c r="F32" s="15">
        <v>4.22</v>
      </c>
      <c r="G32" s="15"/>
      <c r="H32" s="15"/>
      <c r="I32" s="15">
        <v>38.398000000000003</v>
      </c>
      <c r="J32" s="16">
        <v>49.872</v>
      </c>
      <c r="K32" s="16"/>
      <c r="L32" s="17"/>
      <c r="M32" s="17"/>
    </row>
    <row r="33" spans="1:13" x14ac:dyDescent="0.2">
      <c r="A33" s="10">
        <v>41208</v>
      </c>
      <c r="B33" s="14">
        <v>93.063000000000002</v>
      </c>
      <c r="C33" s="15">
        <v>0.40100000000000002</v>
      </c>
      <c r="D33" s="15">
        <v>2.0350000000000001</v>
      </c>
      <c r="E33" s="15">
        <v>2.4359999999999999</v>
      </c>
      <c r="F33" s="15">
        <v>4</v>
      </c>
      <c r="G33" s="15"/>
      <c r="H33" s="15"/>
      <c r="I33" s="15">
        <v>38.320999999999998</v>
      </c>
      <c r="J33" s="16">
        <v>49.795000000000002</v>
      </c>
      <c r="K33" s="16"/>
      <c r="L33" s="17"/>
      <c r="M33" s="17"/>
    </row>
    <row r="34" spans="1:13" x14ac:dyDescent="0.2">
      <c r="A34" s="10">
        <v>41209</v>
      </c>
      <c r="B34" s="14">
        <v>92.96</v>
      </c>
      <c r="C34" s="15">
        <v>0.32200000000000001</v>
      </c>
      <c r="D34" s="15">
        <v>2.08</v>
      </c>
      <c r="E34" s="15">
        <v>2.4020000000000001</v>
      </c>
      <c r="F34" s="15">
        <v>4.1020000000000003</v>
      </c>
      <c r="G34" s="15"/>
      <c r="H34" s="15"/>
      <c r="I34" s="15">
        <v>38.389000000000003</v>
      </c>
      <c r="J34" s="16">
        <v>49.868000000000002</v>
      </c>
      <c r="K34" s="16"/>
      <c r="L34" s="17"/>
      <c r="M34" s="17"/>
    </row>
    <row r="35" spans="1:13" x14ac:dyDescent="0.2">
      <c r="A35" s="10">
        <v>41210</v>
      </c>
      <c r="B35" s="14">
        <v>92.671000000000006</v>
      </c>
      <c r="C35" s="15">
        <v>0.29499999999999998</v>
      </c>
      <c r="D35" s="15">
        <v>2.1539999999999999</v>
      </c>
      <c r="E35" s="15">
        <v>2.4489999999999998</v>
      </c>
      <c r="F35" s="15">
        <v>4.2450000000000001</v>
      </c>
      <c r="G35" s="15"/>
      <c r="H35" s="15"/>
      <c r="I35" s="15">
        <v>38.478000000000002</v>
      </c>
      <c r="J35" s="16">
        <v>49.904000000000003</v>
      </c>
      <c r="K35" s="16"/>
      <c r="L35" s="17"/>
      <c r="M35" s="17"/>
    </row>
    <row r="36" spans="1:13" x14ac:dyDescent="0.2">
      <c r="A36" s="10">
        <v>41211</v>
      </c>
      <c r="B36" s="14">
        <v>92.429000000000002</v>
      </c>
      <c r="C36" s="15">
        <v>0.26700000000000002</v>
      </c>
      <c r="D36" s="15">
        <v>2.226</v>
      </c>
      <c r="E36" s="15">
        <v>2.4939999999999998</v>
      </c>
      <c r="F36" s="15">
        <v>4.4530000000000003</v>
      </c>
      <c r="G36" s="15"/>
      <c r="H36" s="15"/>
      <c r="I36" s="15">
        <v>38.506999999999998</v>
      </c>
      <c r="J36" s="16">
        <v>49.908000000000001</v>
      </c>
      <c r="K36" s="16"/>
      <c r="L36" s="17"/>
      <c r="M36" s="17"/>
    </row>
    <row r="37" spans="1:13" x14ac:dyDescent="0.2">
      <c r="A37" s="10">
        <v>41212</v>
      </c>
      <c r="B37" s="14">
        <v>92.781999999999996</v>
      </c>
      <c r="C37" s="15">
        <v>0.23499999999999999</v>
      </c>
      <c r="D37" s="15">
        <v>2.2770000000000001</v>
      </c>
      <c r="E37" s="15">
        <v>2.512</v>
      </c>
      <c r="F37" s="15">
        <v>4.1740000000000004</v>
      </c>
      <c r="G37" s="15"/>
      <c r="H37" s="15"/>
      <c r="I37" s="15">
        <v>38.360999999999997</v>
      </c>
      <c r="J37" s="16">
        <v>49.823</v>
      </c>
      <c r="K37" s="16"/>
      <c r="L37" s="17"/>
      <c r="M37" s="17"/>
    </row>
    <row r="38" spans="1:13" ht="13.5" thickBot="1" x14ac:dyDescent="0.25">
      <c r="A38" s="10">
        <v>41213</v>
      </c>
      <c r="B38" s="18">
        <v>92.959000000000003</v>
      </c>
      <c r="C38" s="19">
        <v>0.21099999999999999</v>
      </c>
      <c r="D38" s="19">
        <v>2.2400000000000002</v>
      </c>
      <c r="E38" s="19">
        <v>2.4510000000000001</v>
      </c>
      <c r="F38" s="19">
        <v>3.9729999999999999</v>
      </c>
      <c r="G38" s="19"/>
      <c r="H38" s="19"/>
      <c r="I38" s="19">
        <v>38.392000000000003</v>
      </c>
      <c r="J38" s="20">
        <v>49.872999999999998</v>
      </c>
      <c r="K38" s="20"/>
      <c r="L38" s="21"/>
      <c r="M38" s="17"/>
    </row>
    <row r="39" spans="1:13" x14ac:dyDescent="0.2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22"/>
    </row>
    <row r="40" spans="1:13" ht="15.75" thickBot="1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3"/>
      <c r="M40" s="3"/>
    </row>
    <row r="41" spans="1:13" ht="15" x14ac:dyDescent="0.25">
      <c r="A41" s="24" t="s">
        <v>32</v>
      </c>
      <c r="B41" s="25">
        <f t="shared" ref="B41:K44" si="0">MIN(B8:B38)</f>
        <v>92.429000000000002</v>
      </c>
      <c r="C41" s="25">
        <f t="shared" si="0"/>
        <v>0.21099999999999999</v>
      </c>
      <c r="D41" s="25">
        <f t="shared" si="0"/>
        <v>1.95</v>
      </c>
      <c r="E41" s="25">
        <f t="shared" si="0"/>
        <v>2.35</v>
      </c>
      <c r="F41" s="25">
        <f t="shared" si="0"/>
        <v>3.5569999999999999</v>
      </c>
      <c r="G41" s="25">
        <f t="shared" si="0"/>
        <v>0</v>
      </c>
      <c r="H41" s="25">
        <f t="shared" si="0"/>
        <v>0</v>
      </c>
      <c r="I41" s="25">
        <f t="shared" si="0"/>
        <v>38.161000000000001</v>
      </c>
      <c r="J41" s="25">
        <f t="shared" si="0"/>
        <v>49.716000000000001</v>
      </c>
      <c r="K41" s="25">
        <f t="shared" si="0"/>
        <v>0</v>
      </c>
      <c r="L41" s="3"/>
      <c r="M41" s="3"/>
    </row>
    <row r="42" spans="1:13" ht="15" x14ac:dyDescent="0.25">
      <c r="A42" s="26" t="s">
        <v>33</v>
      </c>
      <c r="B42" s="27">
        <f t="shared" ref="B42:J42" si="1">AVERAGE(B8:B38)</f>
        <v>92.975645161290331</v>
      </c>
      <c r="C42" s="27">
        <f t="shared" si="1"/>
        <v>0.31441935483870964</v>
      </c>
      <c r="D42" s="27">
        <f t="shared" si="1"/>
        <v>2.1079354838709672</v>
      </c>
      <c r="E42" s="27">
        <f t="shared" si="1"/>
        <v>2.4224838709677412</v>
      </c>
      <c r="F42" s="27">
        <f t="shared" si="1"/>
        <v>4.011064516129033</v>
      </c>
      <c r="G42" s="27">
        <f t="shared" si="0"/>
        <v>0</v>
      </c>
      <c r="H42" s="27">
        <f t="shared" si="0"/>
        <v>0</v>
      </c>
      <c r="I42" s="27">
        <f t="shared" si="1"/>
        <v>38.3905806451613</v>
      </c>
      <c r="J42" s="27">
        <f t="shared" si="1"/>
        <v>49.86090322580646</v>
      </c>
      <c r="K42" s="27">
        <f>MIN(K9:K39)</f>
        <v>0</v>
      </c>
      <c r="L42" s="3"/>
      <c r="M42" s="3"/>
    </row>
    <row r="43" spans="1:13" ht="15" x14ac:dyDescent="0.25">
      <c r="A43" s="28" t="s">
        <v>34</v>
      </c>
      <c r="B43" s="29">
        <f t="shared" ref="B43:J43" si="2">MAX(B8:B38)</f>
        <v>93.540999999999997</v>
      </c>
      <c r="C43" s="29">
        <f t="shared" si="2"/>
        <v>0.44400000000000001</v>
      </c>
      <c r="D43" s="29">
        <f t="shared" si="2"/>
        <v>2.2770000000000001</v>
      </c>
      <c r="E43" s="29">
        <f t="shared" si="2"/>
        <v>2.512</v>
      </c>
      <c r="F43" s="29">
        <f t="shared" si="2"/>
        <v>4.4530000000000003</v>
      </c>
      <c r="G43" s="27">
        <f t="shared" si="0"/>
        <v>0</v>
      </c>
      <c r="H43" s="27">
        <f t="shared" si="0"/>
        <v>0</v>
      </c>
      <c r="I43" s="29">
        <f t="shared" si="2"/>
        <v>38.590000000000003</v>
      </c>
      <c r="J43" s="29">
        <f t="shared" si="2"/>
        <v>50.003</v>
      </c>
      <c r="K43" s="27">
        <f>MIN(K10:K40)</f>
        <v>0</v>
      </c>
      <c r="L43" s="3"/>
      <c r="M43" s="3"/>
    </row>
    <row r="44" spans="1:13" ht="15.75" thickBot="1" x14ac:dyDescent="0.3">
      <c r="A44" s="30" t="s">
        <v>35</v>
      </c>
      <c r="B44" s="29">
        <f t="shared" ref="B44:J44" si="3">STDEV(B8:B38)</f>
        <v>0.29649772887124531</v>
      </c>
      <c r="C44" s="29">
        <f t="shared" si="3"/>
        <v>5.6993434822822264E-2</v>
      </c>
      <c r="D44" s="29">
        <f t="shared" si="3"/>
        <v>8.5062304806093378E-2</v>
      </c>
      <c r="E44" s="29">
        <f t="shared" si="3"/>
        <v>3.8120747603496166E-2</v>
      </c>
      <c r="F44" s="29">
        <f t="shared" si="3"/>
        <v>0.24068747862236503</v>
      </c>
      <c r="G44" s="27">
        <f t="shared" si="0"/>
        <v>0</v>
      </c>
      <c r="H44" s="27">
        <f t="shared" si="0"/>
        <v>0</v>
      </c>
      <c r="I44" s="29">
        <f t="shared" si="3"/>
        <v>9.7903617295633807E-2</v>
      </c>
      <c r="J44" s="29">
        <f t="shared" si="3"/>
        <v>6.2802523749028796E-2</v>
      </c>
      <c r="K44" s="27">
        <f>MIN(K11:K41)</f>
        <v>0</v>
      </c>
      <c r="L44" s="3"/>
      <c r="M44" s="3"/>
    </row>
    <row r="45" spans="1:13" ht="15" x14ac:dyDescent="0.2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"/>
      <c r="M45" s="3"/>
    </row>
    <row r="46" spans="1:13" x14ac:dyDescent="0.2">
      <c r="A46" s="33" t="s">
        <v>36</v>
      </c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9"/>
    </row>
    <row r="47" spans="1:13" x14ac:dyDescent="0.2">
      <c r="A47" s="31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13" x14ac:dyDescent="0.2">
      <c r="A48" s="31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2"/>
    </row>
    <row r="49" spans="1:13" x14ac:dyDescent="0.2">
      <c r="A49" s="31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2"/>
    </row>
    <row r="50" spans="1:13" x14ac:dyDescent="0.2">
      <c r="A50" s="31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5"/>
    </row>
  </sheetData>
  <sheetProtection insertRows="0"/>
  <protectedRanges>
    <protectedRange sqref="A2:K4" name="Rango1"/>
  </protectedRanges>
  <mergeCells count="10">
    <mergeCell ref="A6:A7"/>
    <mergeCell ref="A39:L39"/>
    <mergeCell ref="B46:M50"/>
    <mergeCell ref="A1:M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M50"/>
  <sheetViews>
    <sheetView view="pageBreakPreview" topLeftCell="A6" zoomScale="50" zoomScaleNormal="100" zoomScaleSheetLayoutView="50" workbookViewId="0">
      <selection activeCell="N54" sqref="N54"/>
    </sheetView>
  </sheetViews>
  <sheetFormatPr baseColWidth="10" defaultColWidth="9.140625" defaultRowHeight="12.75" x14ac:dyDescent="0.2"/>
  <cols>
    <col min="1" max="1" width="12.140625" customWidth="1"/>
    <col min="2" max="2" width="12.7109375" customWidth="1"/>
    <col min="3" max="3" width="11.5703125" customWidth="1"/>
    <col min="4" max="4" width="10.28515625" customWidth="1"/>
    <col min="5" max="5" width="10.5703125" customWidth="1"/>
    <col min="6" max="6" width="10.85546875" customWidth="1"/>
    <col min="7" max="7" width="14.28515625" customWidth="1"/>
    <col min="8" max="8" width="14.85546875" customWidth="1"/>
    <col min="9" max="9" width="20.5703125" customWidth="1"/>
    <col min="10" max="10" width="18.85546875" customWidth="1"/>
    <col min="12" max="13" width="10.5703125" customWidth="1"/>
  </cols>
  <sheetData>
    <row r="1" spans="1:13" ht="35.2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5" x14ac:dyDescent="0.2">
      <c r="A2" s="47" t="s">
        <v>1</v>
      </c>
      <c r="B2" s="48"/>
      <c r="C2" s="49" t="s">
        <v>2</v>
      </c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1:13" ht="15" x14ac:dyDescent="0.2">
      <c r="A3" s="47" t="s">
        <v>3</v>
      </c>
      <c r="B3" s="48"/>
      <c r="C3" s="50" t="s">
        <v>4</v>
      </c>
      <c r="D3" s="50"/>
      <c r="E3" s="50"/>
      <c r="F3" s="50"/>
      <c r="G3" s="50"/>
      <c r="H3" s="50"/>
      <c r="I3" s="50"/>
      <c r="J3" s="50"/>
      <c r="K3" s="50"/>
      <c r="L3" s="1"/>
      <c r="M3" s="1"/>
    </row>
    <row r="4" spans="1:13" ht="15.75" thickBot="1" x14ac:dyDescent="0.3">
      <c r="A4" s="47" t="s">
        <v>5</v>
      </c>
      <c r="B4" s="47"/>
      <c r="C4" s="51" t="s">
        <v>6</v>
      </c>
      <c r="D4" s="51"/>
      <c r="E4" s="2"/>
      <c r="F4" s="2"/>
      <c r="G4" s="2"/>
      <c r="H4" s="2"/>
      <c r="I4" s="2"/>
      <c r="J4" s="2"/>
      <c r="K4" s="2"/>
      <c r="L4" s="3"/>
      <c r="M4" s="3"/>
    </row>
    <row r="5" spans="1:13" ht="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</row>
    <row r="6" spans="1:13" ht="38.25" x14ac:dyDescent="0.2">
      <c r="A6" s="34" t="s">
        <v>7</v>
      </c>
      <c r="B6" s="4" t="s">
        <v>8</v>
      </c>
      <c r="C6" s="4" t="s">
        <v>9</v>
      </c>
      <c r="D6" s="4" t="s">
        <v>10</v>
      </c>
      <c r="E6" s="5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6" t="s">
        <v>18</v>
      </c>
      <c r="M6" s="6" t="s">
        <v>19</v>
      </c>
    </row>
    <row r="7" spans="1:13" ht="27" customHeight="1" thickBot="1" x14ac:dyDescent="0.25">
      <c r="A7" s="35"/>
      <c r="B7" s="7" t="s">
        <v>20</v>
      </c>
      <c r="C7" s="7" t="s">
        <v>21</v>
      </c>
      <c r="D7" s="7" t="s">
        <v>22</v>
      </c>
      <c r="E7" s="8" t="s">
        <v>22</v>
      </c>
      <c r="F7" s="7" t="s">
        <v>23</v>
      </c>
      <c r="G7" s="7" t="s">
        <v>24</v>
      </c>
      <c r="H7" s="7" t="s">
        <v>25</v>
      </c>
      <c r="I7" s="7" t="s">
        <v>26</v>
      </c>
      <c r="J7" s="7" t="s">
        <v>27</v>
      </c>
      <c r="K7" s="7" t="s">
        <v>28</v>
      </c>
      <c r="L7" s="9" t="s">
        <v>29</v>
      </c>
      <c r="M7" s="9" t="s">
        <v>30</v>
      </c>
    </row>
    <row r="8" spans="1:13" x14ac:dyDescent="0.2">
      <c r="A8" s="10">
        <v>41183</v>
      </c>
      <c r="B8" s="11">
        <v>93.228999999999999</v>
      </c>
      <c r="C8" s="12">
        <v>0.34899999999999998</v>
      </c>
      <c r="D8" s="12">
        <v>2.0499999999999998</v>
      </c>
      <c r="E8" s="12">
        <v>2.399</v>
      </c>
      <c r="F8" s="12">
        <v>3.7919999999999998</v>
      </c>
      <c r="G8" s="12"/>
      <c r="H8" s="12"/>
      <c r="I8" s="12">
        <v>38.326000000000001</v>
      </c>
      <c r="J8" s="12">
        <v>49.826000000000001</v>
      </c>
      <c r="K8" s="12"/>
      <c r="L8" s="13"/>
      <c r="M8" s="13"/>
    </row>
    <row r="9" spans="1:13" x14ac:dyDescent="0.2">
      <c r="A9" s="10">
        <v>41184</v>
      </c>
      <c r="B9" s="14">
        <v>93.447999999999993</v>
      </c>
      <c r="C9" s="15">
        <v>0.44400000000000001</v>
      </c>
      <c r="D9" s="16">
        <v>1.95</v>
      </c>
      <c r="E9" s="15">
        <v>2.3940000000000001</v>
      </c>
      <c r="F9" s="15">
        <v>3.61</v>
      </c>
      <c r="G9" s="15"/>
      <c r="H9" s="15"/>
      <c r="I9" s="15">
        <v>38.262999999999998</v>
      </c>
      <c r="J9" s="16">
        <v>49.768999999999998</v>
      </c>
      <c r="K9" s="16"/>
      <c r="L9" s="17"/>
      <c r="M9" s="17"/>
    </row>
    <row r="10" spans="1:13" x14ac:dyDescent="0.2">
      <c r="A10" s="10">
        <v>41185</v>
      </c>
      <c r="B10" s="14">
        <v>93.188000000000002</v>
      </c>
      <c r="C10" s="15">
        <v>0.36399999999999999</v>
      </c>
      <c r="D10" s="16">
        <v>2.0270000000000001</v>
      </c>
      <c r="E10" s="15">
        <v>2.391</v>
      </c>
      <c r="F10" s="15">
        <v>3.8359999999999999</v>
      </c>
      <c r="G10" s="15"/>
      <c r="H10" s="15"/>
      <c r="I10" s="15">
        <v>38.353999999999999</v>
      </c>
      <c r="J10" s="16">
        <v>49.841999999999999</v>
      </c>
      <c r="K10" s="16"/>
      <c r="L10" s="17"/>
      <c r="M10" s="17"/>
    </row>
    <row r="11" spans="1:13" x14ac:dyDescent="0.2">
      <c r="A11" s="10">
        <v>41186</v>
      </c>
      <c r="B11" s="14">
        <v>93.078999999999994</v>
      </c>
      <c r="C11" s="15">
        <v>0.35099999999999998</v>
      </c>
      <c r="D11" s="16">
        <v>1.9990000000000001</v>
      </c>
      <c r="E11" s="15">
        <v>2.35</v>
      </c>
      <c r="F11" s="15">
        <v>4.0039999999999996</v>
      </c>
      <c r="G11" s="15"/>
      <c r="H11" s="15"/>
      <c r="I11" s="15">
        <v>38.402999999999999</v>
      </c>
      <c r="J11" s="16">
        <v>49.892000000000003</v>
      </c>
      <c r="K11" s="16"/>
      <c r="L11" s="17"/>
      <c r="M11" s="17"/>
    </row>
    <row r="12" spans="1:13" x14ac:dyDescent="0.2">
      <c r="A12" s="10">
        <v>41187</v>
      </c>
      <c r="B12" s="14">
        <v>93.209000000000003</v>
      </c>
      <c r="C12" s="15">
        <v>0.373</v>
      </c>
      <c r="D12" s="16">
        <v>2.0129999999999999</v>
      </c>
      <c r="E12" s="15">
        <v>2.3849999999999998</v>
      </c>
      <c r="F12" s="15">
        <v>3.871</v>
      </c>
      <c r="G12" s="15"/>
      <c r="H12" s="15"/>
      <c r="I12" s="15">
        <v>38.331000000000003</v>
      </c>
      <c r="J12" s="16">
        <v>49.83</v>
      </c>
      <c r="K12" s="16"/>
      <c r="L12" s="17"/>
      <c r="M12" s="17"/>
    </row>
    <row r="13" spans="1:13" x14ac:dyDescent="0.2">
      <c r="A13" s="10">
        <v>41188</v>
      </c>
      <c r="B13" s="14">
        <v>93.215999999999994</v>
      </c>
      <c r="C13" s="15">
        <v>0.34300000000000003</v>
      </c>
      <c r="D13" s="16">
        <v>2.0659999999999998</v>
      </c>
      <c r="E13" s="15">
        <v>2.4089999999999998</v>
      </c>
      <c r="F13" s="15">
        <v>3.8159999999999998</v>
      </c>
      <c r="G13" s="15"/>
      <c r="H13" s="15"/>
      <c r="I13" s="15">
        <v>38.322000000000003</v>
      </c>
      <c r="J13" s="16">
        <v>49.820999999999998</v>
      </c>
      <c r="K13" s="16"/>
      <c r="L13" s="17"/>
      <c r="M13" s="17"/>
    </row>
    <row r="14" spans="1:13" x14ac:dyDescent="0.2">
      <c r="A14" s="10">
        <v>41189</v>
      </c>
      <c r="B14" s="14">
        <v>93.162000000000006</v>
      </c>
      <c r="C14" s="15">
        <v>0.35399999999999998</v>
      </c>
      <c r="D14" s="15">
        <v>2.0390000000000001</v>
      </c>
      <c r="E14" s="15">
        <v>2.3929999999999998</v>
      </c>
      <c r="F14" s="15">
        <v>3.8410000000000002</v>
      </c>
      <c r="G14" s="15"/>
      <c r="H14" s="15"/>
      <c r="I14" s="15">
        <v>38.363</v>
      </c>
      <c r="J14" s="16">
        <v>49.848999999999997</v>
      </c>
      <c r="K14" s="16"/>
      <c r="L14" s="17"/>
      <c r="M14" s="17"/>
    </row>
    <row r="15" spans="1:13" x14ac:dyDescent="0.2">
      <c r="A15" s="10">
        <v>41190</v>
      </c>
      <c r="B15" s="14">
        <v>93.382000000000005</v>
      </c>
      <c r="C15" s="15">
        <v>0.39200000000000002</v>
      </c>
      <c r="D15" s="15">
        <v>1.976</v>
      </c>
      <c r="E15" s="15">
        <v>2.3689999999999998</v>
      </c>
      <c r="F15" s="15">
        <v>3.613</v>
      </c>
      <c r="G15" s="15"/>
      <c r="H15" s="15"/>
      <c r="I15" s="15">
        <v>38.329000000000001</v>
      </c>
      <c r="J15" s="16">
        <v>49.831000000000003</v>
      </c>
      <c r="K15" s="16"/>
      <c r="L15" s="17"/>
      <c r="M15" s="17"/>
    </row>
    <row r="16" spans="1:13" x14ac:dyDescent="0.2">
      <c r="A16" s="10">
        <v>41191</v>
      </c>
      <c r="B16" s="14">
        <v>93.254999999999995</v>
      </c>
      <c r="C16" s="15">
        <v>0.41299999999999998</v>
      </c>
      <c r="D16" s="15">
        <v>1.97</v>
      </c>
      <c r="E16" s="15">
        <v>2.3839999999999999</v>
      </c>
      <c r="F16" s="15">
        <v>3.7320000000000002</v>
      </c>
      <c r="G16" s="15"/>
      <c r="H16" s="15"/>
      <c r="I16" s="15">
        <v>38.350999999999999</v>
      </c>
      <c r="J16" s="16">
        <v>49.832000000000001</v>
      </c>
      <c r="K16" s="16"/>
      <c r="L16" s="17"/>
      <c r="M16" s="17"/>
    </row>
    <row r="17" spans="1:13" x14ac:dyDescent="0.2">
      <c r="A17" s="10">
        <v>41192</v>
      </c>
      <c r="B17" s="14">
        <v>93.174999999999997</v>
      </c>
      <c r="C17" s="15">
        <v>0.35</v>
      </c>
      <c r="D17" s="15">
        <v>2.0459999999999998</v>
      </c>
      <c r="E17" s="15">
        <v>2.3959999999999999</v>
      </c>
      <c r="F17" s="15">
        <v>3.84</v>
      </c>
      <c r="G17" s="15"/>
      <c r="H17" s="15"/>
      <c r="I17" s="15">
        <v>38.35</v>
      </c>
      <c r="J17" s="16">
        <v>49.841000000000001</v>
      </c>
      <c r="K17" s="16"/>
      <c r="L17" s="17"/>
      <c r="M17" s="17"/>
    </row>
    <row r="18" spans="1:13" x14ac:dyDescent="0.2">
      <c r="A18" s="10">
        <v>41193</v>
      </c>
      <c r="B18" s="14">
        <v>92.963999999999999</v>
      </c>
      <c r="C18" s="15">
        <v>0.313</v>
      </c>
      <c r="D18" s="15">
        <v>2.1110000000000002</v>
      </c>
      <c r="E18" s="15">
        <v>2.4249999999999998</v>
      </c>
      <c r="F18" s="15">
        <v>4.0069999999999997</v>
      </c>
      <c r="G18" s="15"/>
      <c r="H18" s="15"/>
      <c r="I18" s="15">
        <v>38.399000000000001</v>
      </c>
      <c r="J18" s="16">
        <v>49.865000000000002</v>
      </c>
      <c r="K18" s="16"/>
      <c r="L18" s="17"/>
      <c r="M18" s="17"/>
    </row>
    <row r="19" spans="1:13" x14ac:dyDescent="0.2">
      <c r="A19" s="10">
        <v>41194</v>
      </c>
      <c r="B19" s="14">
        <v>92.608999999999995</v>
      </c>
      <c r="C19" s="15">
        <v>0.33</v>
      </c>
      <c r="D19" s="15">
        <v>2.056</v>
      </c>
      <c r="E19" s="15">
        <v>2.3860000000000001</v>
      </c>
      <c r="F19" s="15">
        <v>4.2880000000000003</v>
      </c>
      <c r="G19" s="15"/>
      <c r="H19" s="15"/>
      <c r="I19" s="15">
        <v>38.561999999999998</v>
      </c>
      <c r="J19" s="16">
        <v>49.972000000000001</v>
      </c>
      <c r="K19" s="16"/>
      <c r="L19" s="17"/>
      <c r="M19" s="17"/>
    </row>
    <row r="20" spans="1:13" x14ac:dyDescent="0.2">
      <c r="A20" s="10">
        <v>41195</v>
      </c>
      <c r="B20" s="14">
        <v>92.536000000000001</v>
      </c>
      <c r="C20" s="15">
        <v>0.26100000000000001</v>
      </c>
      <c r="D20" s="15">
        <v>2.1269999999999998</v>
      </c>
      <c r="E20" s="15">
        <v>2.3890000000000002</v>
      </c>
      <c r="F20" s="15">
        <v>4.3419999999999996</v>
      </c>
      <c r="G20" s="15"/>
      <c r="H20" s="15"/>
      <c r="I20" s="15">
        <v>38.590000000000003</v>
      </c>
      <c r="J20" s="16">
        <v>50.003</v>
      </c>
      <c r="K20" s="16"/>
      <c r="L20" s="17"/>
      <c r="M20" s="17"/>
    </row>
    <row r="21" spans="1:13" x14ac:dyDescent="0.2">
      <c r="A21" s="10">
        <v>41196</v>
      </c>
      <c r="B21" s="14">
        <v>92.816000000000003</v>
      </c>
      <c r="C21" s="15">
        <v>0.25800000000000001</v>
      </c>
      <c r="D21" s="15">
        <v>2.1390000000000002</v>
      </c>
      <c r="E21" s="15">
        <v>2.3970000000000002</v>
      </c>
      <c r="F21" s="15">
        <v>4.1370000000000005</v>
      </c>
      <c r="G21" s="15"/>
      <c r="H21" s="15"/>
      <c r="I21" s="15">
        <v>38.470999999999997</v>
      </c>
      <c r="J21" s="16">
        <v>49.932000000000002</v>
      </c>
      <c r="K21" s="16"/>
      <c r="L21" s="17"/>
      <c r="M21" s="17"/>
    </row>
    <row r="22" spans="1:13" x14ac:dyDescent="0.2">
      <c r="A22" s="10">
        <v>41197</v>
      </c>
      <c r="B22" s="14">
        <v>92.905000000000001</v>
      </c>
      <c r="C22" s="15">
        <v>0.24</v>
      </c>
      <c r="D22" s="15">
        <v>2.181</v>
      </c>
      <c r="E22" s="15">
        <v>2.4209999999999998</v>
      </c>
      <c r="F22" s="15">
        <v>4.0990000000000002</v>
      </c>
      <c r="G22" s="15"/>
      <c r="H22" s="15"/>
      <c r="I22" s="15">
        <v>38.402000000000001</v>
      </c>
      <c r="J22" s="16">
        <v>49.884999999999998</v>
      </c>
      <c r="K22" s="16"/>
      <c r="L22" s="17"/>
      <c r="M22" s="17"/>
    </row>
    <row r="23" spans="1:13" x14ac:dyDescent="0.2">
      <c r="A23" s="10">
        <v>41198</v>
      </c>
      <c r="B23" s="14">
        <v>93.043999999999997</v>
      </c>
      <c r="C23" s="15">
        <v>0.26100000000000001</v>
      </c>
      <c r="D23" s="15">
        <v>2.1760000000000002</v>
      </c>
      <c r="E23" s="15">
        <v>2.4369999999999998</v>
      </c>
      <c r="F23" s="15">
        <v>3.9699999999999998</v>
      </c>
      <c r="G23" s="15"/>
      <c r="H23" s="15"/>
      <c r="I23" s="15">
        <v>38.347999999999999</v>
      </c>
      <c r="J23" s="16">
        <v>49.841999999999999</v>
      </c>
      <c r="K23" s="16"/>
      <c r="L23" s="17"/>
      <c r="M23" s="17"/>
    </row>
    <row r="24" spans="1:13" x14ac:dyDescent="0.2">
      <c r="A24" s="10">
        <v>41199</v>
      </c>
      <c r="B24" s="14">
        <v>93.046000000000006</v>
      </c>
      <c r="C24" s="15">
        <v>0.27300000000000002</v>
      </c>
      <c r="D24" s="15">
        <v>2.1429999999999998</v>
      </c>
      <c r="E24" s="15">
        <v>2.415</v>
      </c>
      <c r="F24" s="15">
        <v>3.9660000000000002</v>
      </c>
      <c r="G24" s="15"/>
      <c r="H24" s="15"/>
      <c r="I24" s="15">
        <v>38.366</v>
      </c>
      <c r="J24" s="16">
        <v>49.86</v>
      </c>
      <c r="K24" s="16"/>
      <c r="L24" s="17"/>
      <c r="M24" s="17"/>
    </row>
    <row r="25" spans="1:13" x14ac:dyDescent="0.2">
      <c r="A25" s="10">
        <v>41200</v>
      </c>
      <c r="B25" s="14">
        <v>93.540999999999997</v>
      </c>
      <c r="C25" s="15">
        <v>0.314</v>
      </c>
      <c r="D25" s="15">
        <v>2.1349999999999998</v>
      </c>
      <c r="E25" s="15">
        <v>2.4489999999999998</v>
      </c>
      <c r="F25" s="15">
        <v>3.5569999999999999</v>
      </c>
      <c r="G25" s="15"/>
      <c r="H25" s="15"/>
      <c r="I25" s="15">
        <v>38.161000000000001</v>
      </c>
      <c r="J25" s="16">
        <v>49.716000000000001</v>
      </c>
      <c r="K25" s="16"/>
      <c r="L25" s="17"/>
      <c r="M25" s="17"/>
    </row>
    <row r="26" spans="1:13" x14ac:dyDescent="0.2">
      <c r="A26" s="10">
        <v>41201</v>
      </c>
      <c r="B26" s="14">
        <v>93.388000000000005</v>
      </c>
      <c r="C26" s="15">
        <v>0.34300000000000003</v>
      </c>
      <c r="D26" s="15">
        <v>2.1160000000000001</v>
      </c>
      <c r="E26" s="15">
        <v>2.4590000000000001</v>
      </c>
      <c r="F26" s="15">
        <v>3.681</v>
      </c>
      <c r="G26" s="15"/>
      <c r="H26" s="15"/>
      <c r="I26" s="15">
        <v>38.204999999999998</v>
      </c>
      <c r="J26" s="16">
        <v>49.731000000000002</v>
      </c>
      <c r="K26" s="16"/>
      <c r="L26" s="17"/>
      <c r="M26" s="17"/>
    </row>
    <row r="27" spans="1:13" x14ac:dyDescent="0.2">
      <c r="A27" s="10">
        <v>41202</v>
      </c>
      <c r="B27" s="14">
        <v>92.808000000000007</v>
      </c>
      <c r="C27" s="15">
        <v>0.26900000000000002</v>
      </c>
      <c r="D27" s="15">
        <v>2.1800000000000002</v>
      </c>
      <c r="E27" s="15">
        <v>2.4489999999999998</v>
      </c>
      <c r="F27" s="15">
        <v>4.1829999999999998</v>
      </c>
      <c r="G27" s="15"/>
      <c r="H27" s="15"/>
      <c r="I27" s="15">
        <v>38.408999999999999</v>
      </c>
      <c r="J27" s="16">
        <v>49.87</v>
      </c>
      <c r="K27" s="16"/>
      <c r="L27" s="17"/>
      <c r="M27" s="17"/>
    </row>
    <row r="28" spans="1:13" x14ac:dyDescent="0.2">
      <c r="A28" s="10">
        <v>41203</v>
      </c>
      <c r="B28" s="14">
        <v>92.462999999999994</v>
      </c>
      <c r="C28" s="15">
        <v>0.311</v>
      </c>
      <c r="D28" s="15">
        <v>2.1120000000000001</v>
      </c>
      <c r="E28" s="15">
        <v>2.4239999999999999</v>
      </c>
      <c r="F28" s="15">
        <v>4.4039999999999999</v>
      </c>
      <c r="G28" s="15"/>
      <c r="H28" s="15"/>
      <c r="I28" s="15">
        <v>38.585000000000001</v>
      </c>
      <c r="J28" s="16">
        <v>49.972999999999999</v>
      </c>
      <c r="K28" s="16"/>
      <c r="L28" s="17"/>
      <c r="M28" s="17"/>
    </row>
    <row r="29" spans="1:13" x14ac:dyDescent="0.2">
      <c r="A29" s="10">
        <v>41204</v>
      </c>
      <c r="B29" s="14">
        <v>92.608999999999995</v>
      </c>
      <c r="C29" s="15">
        <v>0.28999999999999998</v>
      </c>
      <c r="D29" s="15">
        <v>2.1819999999999999</v>
      </c>
      <c r="E29" s="15">
        <v>2.4729999999999999</v>
      </c>
      <c r="F29" s="15">
        <v>4.2240000000000002</v>
      </c>
      <c r="G29" s="15"/>
      <c r="H29" s="15"/>
      <c r="I29" s="15">
        <v>38.502000000000002</v>
      </c>
      <c r="J29" s="16">
        <v>49.908999999999999</v>
      </c>
      <c r="K29" s="16"/>
      <c r="L29" s="17"/>
      <c r="M29" s="17"/>
    </row>
    <row r="30" spans="1:13" x14ac:dyDescent="0.2">
      <c r="A30" s="10">
        <v>41205</v>
      </c>
      <c r="B30" s="14">
        <v>92.667000000000002</v>
      </c>
      <c r="C30" s="15">
        <v>0.27400000000000002</v>
      </c>
      <c r="D30" s="15">
        <v>2.2040000000000002</v>
      </c>
      <c r="E30" s="15">
        <v>2.4779999999999998</v>
      </c>
      <c r="F30" s="15">
        <v>4.1760000000000002</v>
      </c>
      <c r="G30" s="15"/>
      <c r="H30" s="15"/>
      <c r="I30" s="15">
        <v>38.472000000000001</v>
      </c>
      <c r="J30" s="16">
        <v>49.892000000000003</v>
      </c>
      <c r="K30" s="16"/>
      <c r="L30" s="17"/>
      <c r="M30" s="17"/>
    </row>
    <row r="31" spans="1:13" x14ac:dyDescent="0.2">
      <c r="A31" s="10">
        <v>41206</v>
      </c>
      <c r="B31" s="14">
        <v>92.798000000000002</v>
      </c>
      <c r="C31" s="15">
        <v>0.254</v>
      </c>
      <c r="D31" s="15">
        <v>2.2080000000000002</v>
      </c>
      <c r="E31" s="15">
        <v>2.4609999999999999</v>
      </c>
      <c r="F31" s="15">
        <v>4.1870000000000003</v>
      </c>
      <c r="G31" s="15"/>
      <c r="H31" s="15"/>
      <c r="I31" s="15">
        <v>38.398000000000003</v>
      </c>
      <c r="J31" s="16">
        <v>49.862000000000002</v>
      </c>
      <c r="K31" s="16"/>
      <c r="L31" s="17"/>
      <c r="M31" s="17"/>
    </row>
    <row r="32" spans="1:13" x14ac:dyDescent="0.2">
      <c r="A32" s="10">
        <v>41207</v>
      </c>
      <c r="B32" s="14">
        <v>92.843999999999994</v>
      </c>
      <c r="C32" s="15">
        <v>0.29199999999999998</v>
      </c>
      <c r="D32" s="15">
        <v>2.1280000000000001</v>
      </c>
      <c r="E32" s="15">
        <v>2.42</v>
      </c>
      <c r="F32" s="15">
        <v>4.22</v>
      </c>
      <c r="G32" s="15"/>
      <c r="H32" s="15"/>
      <c r="I32" s="15">
        <v>38.398000000000003</v>
      </c>
      <c r="J32" s="16">
        <v>49.872</v>
      </c>
      <c r="K32" s="16"/>
      <c r="L32" s="17"/>
      <c r="M32" s="17"/>
    </row>
    <row r="33" spans="1:13" x14ac:dyDescent="0.2">
      <c r="A33" s="10">
        <v>41208</v>
      </c>
      <c r="B33" s="14">
        <v>93.063000000000002</v>
      </c>
      <c r="C33" s="15">
        <v>0.40100000000000002</v>
      </c>
      <c r="D33" s="15">
        <v>2.0350000000000001</v>
      </c>
      <c r="E33" s="15">
        <v>2.4359999999999999</v>
      </c>
      <c r="F33" s="15">
        <v>4</v>
      </c>
      <c r="G33" s="15"/>
      <c r="H33" s="15"/>
      <c r="I33" s="15">
        <v>38.320999999999998</v>
      </c>
      <c r="J33" s="16">
        <v>49.795000000000002</v>
      </c>
      <c r="K33" s="16"/>
      <c r="L33" s="17"/>
      <c r="M33" s="17"/>
    </row>
    <row r="34" spans="1:13" x14ac:dyDescent="0.2">
      <c r="A34" s="10">
        <v>41209</v>
      </c>
      <c r="B34" s="14">
        <v>92.96</v>
      </c>
      <c r="C34" s="15">
        <v>0.32200000000000001</v>
      </c>
      <c r="D34" s="15">
        <v>2.08</v>
      </c>
      <c r="E34" s="15">
        <v>2.4020000000000001</v>
      </c>
      <c r="F34" s="15">
        <v>4.1020000000000003</v>
      </c>
      <c r="G34" s="15"/>
      <c r="H34" s="15"/>
      <c r="I34" s="15">
        <v>38.389000000000003</v>
      </c>
      <c r="J34" s="16">
        <v>49.868000000000002</v>
      </c>
      <c r="K34" s="16"/>
      <c r="L34" s="17"/>
      <c r="M34" s="17"/>
    </row>
    <row r="35" spans="1:13" x14ac:dyDescent="0.2">
      <c r="A35" s="10">
        <v>41210</v>
      </c>
      <c r="B35" s="14">
        <v>92.671000000000006</v>
      </c>
      <c r="C35" s="15">
        <v>0.29499999999999998</v>
      </c>
      <c r="D35" s="15">
        <v>2.1539999999999999</v>
      </c>
      <c r="E35" s="15">
        <v>2.4489999999999998</v>
      </c>
      <c r="F35" s="15">
        <v>4.2450000000000001</v>
      </c>
      <c r="G35" s="15"/>
      <c r="H35" s="15"/>
      <c r="I35" s="15">
        <v>38.478000000000002</v>
      </c>
      <c r="J35" s="16">
        <v>49.904000000000003</v>
      </c>
      <c r="K35" s="16"/>
      <c r="L35" s="17"/>
      <c r="M35" s="17"/>
    </row>
    <row r="36" spans="1:13" x14ac:dyDescent="0.2">
      <c r="A36" s="10">
        <v>41211</v>
      </c>
      <c r="B36" s="14">
        <v>92.429000000000002</v>
      </c>
      <c r="C36" s="15">
        <v>0.26700000000000002</v>
      </c>
      <c r="D36" s="15">
        <v>2.226</v>
      </c>
      <c r="E36" s="15">
        <v>2.4939999999999998</v>
      </c>
      <c r="F36" s="15">
        <v>4.4530000000000003</v>
      </c>
      <c r="G36" s="15"/>
      <c r="H36" s="15"/>
      <c r="I36" s="15">
        <v>38.506999999999998</v>
      </c>
      <c r="J36" s="16">
        <v>49.908000000000001</v>
      </c>
      <c r="K36" s="16"/>
      <c r="L36" s="17"/>
      <c r="M36" s="17"/>
    </row>
    <row r="37" spans="1:13" x14ac:dyDescent="0.2">
      <c r="A37" s="10">
        <v>41212</v>
      </c>
      <c r="B37" s="14">
        <v>92.781999999999996</v>
      </c>
      <c r="C37" s="15">
        <v>0.23499999999999999</v>
      </c>
      <c r="D37" s="15">
        <v>2.2770000000000001</v>
      </c>
      <c r="E37" s="15">
        <v>2.512</v>
      </c>
      <c r="F37" s="15">
        <v>4.1740000000000004</v>
      </c>
      <c r="G37" s="15"/>
      <c r="H37" s="15"/>
      <c r="I37" s="15">
        <v>38.360999999999997</v>
      </c>
      <c r="J37" s="16">
        <v>49.823</v>
      </c>
      <c r="K37" s="16"/>
      <c r="L37" s="17"/>
      <c r="M37" s="17"/>
    </row>
    <row r="38" spans="1:13" ht="13.5" thickBot="1" x14ac:dyDescent="0.25">
      <c r="A38" s="10">
        <v>41213</v>
      </c>
      <c r="B38" s="18">
        <v>92.959000000000003</v>
      </c>
      <c r="C38" s="19">
        <v>0.21099999999999999</v>
      </c>
      <c r="D38" s="19">
        <v>2.2400000000000002</v>
      </c>
      <c r="E38" s="19">
        <v>2.4510000000000001</v>
      </c>
      <c r="F38" s="19">
        <v>3.9729999999999999</v>
      </c>
      <c r="G38" s="19"/>
      <c r="H38" s="19"/>
      <c r="I38" s="19">
        <v>38.392000000000003</v>
      </c>
      <c r="J38" s="20">
        <v>49.872999999999998</v>
      </c>
      <c r="K38" s="20"/>
      <c r="L38" s="21"/>
      <c r="M38" s="17"/>
    </row>
    <row r="39" spans="1:13" x14ac:dyDescent="0.2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22"/>
    </row>
    <row r="40" spans="1:13" ht="15.75" thickBot="1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3"/>
      <c r="M40" s="3"/>
    </row>
    <row r="41" spans="1:13" ht="15" x14ac:dyDescent="0.25">
      <c r="A41" s="24" t="s">
        <v>32</v>
      </c>
      <c r="B41" s="25">
        <f t="shared" ref="B41:K44" si="0">MIN(B8:B38)</f>
        <v>92.429000000000002</v>
      </c>
      <c r="C41" s="25">
        <f t="shared" si="0"/>
        <v>0.21099999999999999</v>
      </c>
      <c r="D41" s="25">
        <f t="shared" si="0"/>
        <v>1.95</v>
      </c>
      <c r="E41" s="25">
        <f t="shared" si="0"/>
        <v>2.35</v>
      </c>
      <c r="F41" s="25">
        <f t="shared" si="0"/>
        <v>3.5569999999999999</v>
      </c>
      <c r="G41" s="25">
        <f t="shared" si="0"/>
        <v>0</v>
      </c>
      <c r="H41" s="25">
        <f t="shared" si="0"/>
        <v>0</v>
      </c>
      <c r="I41" s="25">
        <f t="shared" si="0"/>
        <v>38.161000000000001</v>
      </c>
      <c r="J41" s="25">
        <f t="shared" si="0"/>
        <v>49.716000000000001</v>
      </c>
      <c r="K41" s="25">
        <f t="shared" si="0"/>
        <v>0</v>
      </c>
      <c r="L41" s="3"/>
      <c r="M41" s="3"/>
    </row>
    <row r="42" spans="1:13" ht="15" x14ac:dyDescent="0.25">
      <c r="A42" s="26" t="s">
        <v>33</v>
      </c>
      <c r="B42" s="27">
        <f t="shared" ref="B42:J42" si="1">AVERAGE(B8:B38)</f>
        <v>92.975645161290331</v>
      </c>
      <c r="C42" s="27">
        <f t="shared" si="1"/>
        <v>0.31441935483870964</v>
      </c>
      <c r="D42" s="27">
        <f t="shared" si="1"/>
        <v>2.1079354838709672</v>
      </c>
      <c r="E42" s="27">
        <f t="shared" si="1"/>
        <v>2.4224838709677412</v>
      </c>
      <c r="F42" s="27">
        <f t="shared" si="1"/>
        <v>4.011064516129033</v>
      </c>
      <c r="G42" s="27">
        <f t="shared" si="0"/>
        <v>0</v>
      </c>
      <c r="H42" s="27">
        <f t="shared" si="0"/>
        <v>0</v>
      </c>
      <c r="I42" s="27">
        <f t="shared" si="1"/>
        <v>38.3905806451613</v>
      </c>
      <c r="J42" s="27">
        <f t="shared" si="1"/>
        <v>49.86090322580646</v>
      </c>
      <c r="K42" s="27">
        <f>MIN(K9:K39)</f>
        <v>0</v>
      </c>
      <c r="L42" s="3"/>
      <c r="M42" s="3"/>
    </row>
    <row r="43" spans="1:13" ht="15" x14ac:dyDescent="0.25">
      <c r="A43" s="28" t="s">
        <v>34</v>
      </c>
      <c r="B43" s="29">
        <f t="shared" ref="B43:J43" si="2">MAX(B8:B38)</f>
        <v>93.540999999999997</v>
      </c>
      <c r="C43" s="29">
        <f t="shared" si="2"/>
        <v>0.44400000000000001</v>
      </c>
      <c r="D43" s="29">
        <f t="shared" si="2"/>
        <v>2.2770000000000001</v>
      </c>
      <c r="E43" s="29">
        <f t="shared" si="2"/>
        <v>2.512</v>
      </c>
      <c r="F43" s="29">
        <f t="shared" si="2"/>
        <v>4.4530000000000003</v>
      </c>
      <c r="G43" s="27">
        <f t="shared" si="0"/>
        <v>0</v>
      </c>
      <c r="H43" s="27">
        <f t="shared" si="0"/>
        <v>0</v>
      </c>
      <c r="I43" s="29">
        <f t="shared" si="2"/>
        <v>38.590000000000003</v>
      </c>
      <c r="J43" s="29">
        <f t="shared" si="2"/>
        <v>50.003</v>
      </c>
      <c r="K43" s="27">
        <f>MIN(K10:K40)</f>
        <v>0</v>
      </c>
      <c r="L43" s="3"/>
      <c r="M43" s="3"/>
    </row>
    <row r="44" spans="1:13" ht="15.75" thickBot="1" x14ac:dyDescent="0.3">
      <c r="A44" s="30" t="s">
        <v>35</v>
      </c>
      <c r="B44" s="29">
        <f t="shared" ref="B44:J44" si="3">STDEV(B8:B38)</f>
        <v>0.29649772887124531</v>
      </c>
      <c r="C44" s="29">
        <f t="shared" si="3"/>
        <v>5.6993434822822264E-2</v>
      </c>
      <c r="D44" s="29">
        <f t="shared" si="3"/>
        <v>8.5062304806093378E-2</v>
      </c>
      <c r="E44" s="29">
        <f t="shared" si="3"/>
        <v>3.8120747603496166E-2</v>
      </c>
      <c r="F44" s="29">
        <f t="shared" si="3"/>
        <v>0.24068747862236503</v>
      </c>
      <c r="G44" s="27">
        <f t="shared" si="0"/>
        <v>0</v>
      </c>
      <c r="H44" s="27">
        <f t="shared" si="0"/>
        <v>0</v>
      </c>
      <c r="I44" s="29">
        <f t="shared" si="3"/>
        <v>9.7903617295633807E-2</v>
      </c>
      <c r="J44" s="29">
        <f t="shared" si="3"/>
        <v>6.2802523749028796E-2</v>
      </c>
      <c r="K44" s="27">
        <f>MIN(K11:K41)</f>
        <v>0</v>
      </c>
      <c r="L44" s="3"/>
      <c r="M44" s="3"/>
    </row>
    <row r="45" spans="1:13" ht="15" x14ac:dyDescent="0.2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"/>
      <c r="M45" s="3"/>
    </row>
    <row r="46" spans="1:13" x14ac:dyDescent="0.2">
      <c r="A46" s="33" t="s">
        <v>36</v>
      </c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9"/>
    </row>
    <row r="47" spans="1:13" x14ac:dyDescent="0.2">
      <c r="A47" s="31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13" x14ac:dyDescent="0.2">
      <c r="A48" s="31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2"/>
    </row>
    <row r="49" spans="1:13" x14ac:dyDescent="0.2">
      <c r="A49" s="31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2"/>
    </row>
    <row r="50" spans="1:13" x14ac:dyDescent="0.2">
      <c r="A50" s="31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5"/>
    </row>
  </sheetData>
  <sheetProtection insertRows="0"/>
  <protectedRanges>
    <protectedRange sqref="A2:K4" name="Rango1"/>
  </protectedRanges>
  <mergeCells count="10">
    <mergeCell ref="A6:A7"/>
    <mergeCell ref="A39:L39"/>
    <mergeCell ref="B46:M50"/>
    <mergeCell ref="A1:M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Fenosa</vt:lpstr>
      <vt:lpstr>Naco</vt:lpstr>
      <vt:lpstr>Fenosa!Área_de_impresión</vt:lpstr>
      <vt:lpstr>Naco!Área_de_impresión</vt:lpstr>
    </vt:vector>
  </TitlesOfParts>
  <Company>Pemex Gas y Petroquimica Basica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142828</dc:creator>
  <cp:lastModifiedBy>Aldo Luna</cp:lastModifiedBy>
  <cp:lastPrinted>2015-06-12T03:04:47Z</cp:lastPrinted>
  <dcterms:created xsi:type="dcterms:W3CDTF">2012-11-07T01:51:54Z</dcterms:created>
  <dcterms:modified xsi:type="dcterms:W3CDTF">2015-06-12T03:04:57Z</dcterms:modified>
</cp:coreProperties>
</file>