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zaragoza\Documents\1. DGAE\2. TFSB a publicar\2. Memorias\2021\Enero\Reguladas 2021\"/>
    </mc:Choice>
  </mc:AlternateContent>
  <bookViews>
    <workbookView xWindow="0" yWindow="0" windowWidth="23040" windowHeight="9192" tabRatio="741"/>
  </bookViews>
  <sheets>
    <sheet name="Índice" sheetId="1" r:id="rId1"/>
    <sheet name="1. Costos Totales Suministro" sheetId="2" r:id="rId2"/>
    <sheet name="2. Factores de Ajuste" sheetId="3" r:id="rId3"/>
    <sheet name="3. Proyección Usuarios" sheetId="4" r:id="rId4"/>
    <sheet name="4. IR" sheetId="8" r:id="rId5"/>
    <sheet name="5. Tarifa OSSB" sheetId="6" r:id="rId6"/>
  </sheets>
  <definedNames>
    <definedName name="_xlnm._FilterDatabase" localSheetId="1" hidden="1">'1. Costos Totales Suministro'!$C$25:$D$32</definedName>
    <definedName name="_xlnm._FilterDatabase" localSheetId="3" hidden="1">'3. Proyección Usuarios'!$A$4:$BH$208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3" i="6" l="1"/>
  <c r="C98" i="6" l="1"/>
  <c r="C125" i="6"/>
  <c r="D32" i="8" l="1"/>
  <c r="D463" i="3"/>
  <c r="G78" i="3"/>
  <c r="A196" i="4" l="1"/>
  <c r="M21" i="2" l="1"/>
  <c r="E7" i="2"/>
  <c r="F7" i="2" s="1"/>
  <c r="C23" i="2"/>
  <c r="Z209" i="4" l="1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BD208" i="4"/>
  <c r="BC208" i="4"/>
  <c r="BB208" i="4"/>
  <c r="BA208" i="4"/>
  <c r="AZ208" i="4"/>
  <c r="AY208" i="4"/>
  <c r="AX208" i="4"/>
  <c r="AW208" i="4"/>
  <c r="AV208" i="4"/>
  <c r="AU208" i="4"/>
  <c r="AT208" i="4"/>
  <c r="A208" i="4"/>
  <c r="BD207" i="4"/>
  <c r="BC207" i="4"/>
  <c r="BB207" i="4"/>
  <c r="BA207" i="4"/>
  <c r="AZ207" i="4"/>
  <c r="AY207" i="4"/>
  <c r="AX207" i="4"/>
  <c r="AW207" i="4"/>
  <c r="AV207" i="4"/>
  <c r="AU207" i="4"/>
  <c r="AT207" i="4"/>
  <c r="A207" i="4"/>
  <c r="BD206" i="4"/>
  <c r="BC206" i="4"/>
  <c r="BB206" i="4"/>
  <c r="BA206" i="4"/>
  <c r="AZ206" i="4"/>
  <c r="AY206" i="4"/>
  <c r="AX206" i="4"/>
  <c r="AW206" i="4"/>
  <c r="AV206" i="4"/>
  <c r="AU206" i="4"/>
  <c r="AT206" i="4"/>
  <c r="A206" i="4"/>
  <c r="BD205" i="4"/>
  <c r="BC205" i="4"/>
  <c r="BB205" i="4"/>
  <c r="BA205" i="4"/>
  <c r="AZ205" i="4"/>
  <c r="AY205" i="4"/>
  <c r="AX205" i="4"/>
  <c r="AW205" i="4"/>
  <c r="AV205" i="4"/>
  <c r="AU205" i="4"/>
  <c r="AT205" i="4"/>
  <c r="A205" i="4"/>
  <c r="BD204" i="4"/>
  <c r="BC204" i="4"/>
  <c r="BB204" i="4"/>
  <c r="BA204" i="4"/>
  <c r="AZ204" i="4"/>
  <c r="AY204" i="4"/>
  <c r="AX204" i="4"/>
  <c r="AW204" i="4"/>
  <c r="AV204" i="4"/>
  <c r="AU204" i="4"/>
  <c r="AT204" i="4"/>
  <c r="A204" i="4"/>
  <c r="BD203" i="4"/>
  <c r="BC203" i="4"/>
  <c r="BB203" i="4"/>
  <c r="BA203" i="4"/>
  <c r="AZ203" i="4"/>
  <c r="AY203" i="4"/>
  <c r="AX203" i="4"/>
  <c r="AW203" i="4"/>
  <c r="AV203" i="4"/>
  <c r="AU203" i="4"/>
  <c r="AT203" i="4"/>
  <c r="A203" i="4"/>
  <c r="BD202" i="4"/>
  <c r="BC202" i="4"/>
  <c r="BB202" i="4"/>
  <c r="BA202" i="4"/>
  <c r="AZ202" i="4"/>
  <c r="AY202" i="4"/>
  <c r="AX202" i="4"/>
  <c r="AW202" i="4"/>
  <c r="AV202" i="4"/>
  <c r="AU202" i="4"/>
  <c r="AT202" i="4"/>
  <c r="A202" i="4"/>
  <c r="BD201" i="4"/>
  <c r="BC201" i="4"/>
  <c r="BB201" i="4"/>
  <c r="BA201" i="4"/>
  <c r="AZ201" i="4"/>
  <c r="AY201" i="4"/>
  <c r="AX201" i="4"/>
  <c r="AW201" i="4"/>
  <c r="AV201" i="4"/>
  <c r="AU201" i="4"/>
  <c r="AT201" i="4"/>
  <c r="A201" i="4"/>
  <c r="BD200" i="4"/>
  <c r="BC200" i="4"/>
  <c r="BB200" i="4"/>
  <c r="BA200" i="4"/>
  <c r="AZ200" i="4"/>
  <c r="AY200" i="4"/>
  <c r="AX200" i="4"/>
  <c r="AW200" i="4"/>
  <c r="AV200" i="4"/>
  <c r="AU200" i="4"/>
  <c r="AT200" i="4"/>
  <c r="A200" i="4"/>
  <c r="BD199" i="4"/>
  <c r="BC199" i="4"/>
  <c r="BB199" i="4"/>
  <c r="BA199" i="4"/>
  <c r="AZ199" i="4"/>
  <c r="AY199" i="4"/>
  <c r="AX199" i="4"/>
  <c r="AW199" i="4"/>
  <c r="AV199" i="4"/>
  <c r="AU199" i="4"/>
  <c r="AT199" i="4"/>
  <c r="A199" i="4"/>
  <c r="BD198" i="4"/>
  <c r="BC198" i="4"/>
  <c r="BB198" i="4"/>
  <c r="BA198" i="4"/>
  <c r="AZ198" i="4"/>
  <c r="AY198" i="4"/>
  <c r="AX198" i="4"/>
  <c r="AW198" i="4"/>
  <c r="AV198" i="4"/>
  <c r="AU198" i="4"/>
  <c r="AT198" i="4"/>
  <c r="A198" i="4"/>
  <c r="BD197" i="4"/>
  <c r="BC197" i="4"/>
  <c r="BB197" i="4"/>
  <c r="BA197" i="4"/>
  <c r="AZ197" i="4"/>
  <c r="AY197" i="4"/>
  <c r="AX197" i="4"/>
  <c r="AW197" i="4"/>
  <c r="AV197" i="4"/>
  <c r="AU197" i="4"/>
  <c r="AT197" i="4"/>
  <c r="A197" i="4"/>
  <c r="BD196" i="4"/>
  <c r="BC196" i="4"/>
  <c r="BB196" i="4"/>
  <c r="BA196" i="4"/>
  <c r="AZ196" i="4"/>
  <c r="AY196" i="4"/>
  <c r="AX196" i="4"/>
  <c r="AW196" i="4"/>
  <c r="AV196" i="4"/>
  <c r="AU196" i="4"/>
  <c r="AT196" i="4"/>
  <c r="BD195" i="4"/>
  <c r="BC195" i="4"/>
  <c r="BB195" i="4"/>
  <c r="BA195" i="4"/>
  <c r="AZ195" i="4"/>
  <c r="AY195" i="4"/>
  <c r="AX195" i="4"/>
  <c r="AW195" i="4"/>
  <c r="AV195" i="4"/>
  <c r="AU195" i="4"/>
  <c r="AT195" i="4"/>
  <c r="A195" i="4"/>
  <c r="BD194" i="4"/>
  <c r="BC194" i="4"/>
  <c r="BB194" i="4"/>
  <c r="BA194" i="4"/>
  <c r="AZ194" i="4"/>
  <c r="AY194" i="4"/>
  <c r="AX194" i="4"/>
  <c r="AW194" i="4"/>
  <c r="AV194" i="4"/>
  <c r="AU194" i="4"/>
  <c r="AT194" i="4"/>
  <c r="A194" i="4"/>
  <c r="BD193" i="4"/>
  <c r="BC193" i="4"/>
  <c r="BB193" i="4"/>
  <c r="BA193" i="4"/>
  <c r="AZ193" i="4"/>
  <c r="AY193" i="4"/>
  <c r="AX193" i="4"/>
  <c r="AW193" i="4"/>
  <c r="AV193" i="4"/>
  <c r="AU193" i="4"/>
  <c r="AT193" i="4"/>
  <c r="A193" i="4"/>
  <c r="BD192" i="4"/>
  <c r="BC192" i="4"/>
  <c r="BB192" i="4"/>
  <c r="BA192" i="4"/>
  <c r="AZ192" i="4"/>
  <c r="AY192" i="4"/>
  <c r="AX192" i="4"/>
  <c r="AW192" i="4"/>
  <c r="AV192" i="4"/>
  <c r="AU192" i="4"/>
  <c r="AT192" i="4"/>
  <c r="A192" i="4"/>
  <c r="BD191" i="4"/>
  <c r="BC191" i="4"/>
  <c r="BB191" i="4"/>
  <c r="BA191" i="4"/>
  <c r="AZ191" i="4"/>
  <c r="AY191" i="4"/>
  <c r="AX191" i="4"/>
  <c r="AW191" i="4"/>
  <c r="AV191" i="4"/>
  <c r="AU191" i="4"/>
  <c r="AT191" i="4"/>
  <c r="A191" i="4"/>
  <c r="BD190" i="4"/>
  <c r="BC190" i="4"/>
  <c r="BB190" i="4"/>
  <c r="BA190" i="4"/>
  <c r="AZ190" i="4"/>
  <c r="AY190" i="4"/>
  <c r="AX190" i="4"/>
  <c r="AW190" i="4"/>
  <c r="AV190" i="4"/>
  <c r="AU190" i="4"/>
  <c r="AT190" i="4"/>
  <c r="A190" i="4"/>
  <c r="BD189" i="4"/>
  <c r="BC189" i="4"/>
  <c r="BB189" i="4"/>
  <c r="BA189" i="4"/>
  <c r="AZ189" i="4"/>
  <c r="AY189" i="4"/>
  <c r="AX189" i="4"/>
  <c r="AW189" i="4"/>
  <c r="AV189" i="4"/>
  <c r="AU189" i="4"/>
  <c r="AT189" i="4"/>
  <c r="A189" i="4"/>
  <c r="BD188" i="4"/>
  <c r="BC188" i="4"/>
  <c r="BB188" i="4"/>
  <c r="BA188" i="4"/>
  <c r="AZ188" i="4"/>
  <c r="AY188" i="4"/>
  <c r="AX188" i="4"/>
  <c r="AW188" i="4"/>
  <c r="AV188" i="4"/>
  <c r="AU188" i="4"/>
  <c r="AT188" i="4"/>
  <c r="A188" i="4"/>
  <c r="BD187" i="4"/>
  <c r="BC187" i="4"/>
  <c r="BB187" i="4"/>
  <c r="BA187" i="4"/>
  <c r="AZ187" i="4"/>
  <c r="AY187" i="4"/>
  <c r="AX187" i="4"/>
  <c r="AW187" i="4"/>
  <c r="AV187" i="4"/>
  <c r="AU187" i="4"/>
  <c r="AT187" i="4"/>
  <c r="A187" i="4"/>
  <c r="BD186" i="4"/>
  <c r="BC186" i="4"/>
  <c r="BB186" i="4"/>
  <c r="BA186" i="4"/>
  <c r="AZ186" i="4"/>
  <c r="AY186" i="4"/>
  <c r="AX186" i="4"/>
  <c r="AW186" i="4"/>
  <c r="AV186" i="4"/>
  <c r="AU186" i="4"/>
  <c r="AT186" i="4"/>
  <c r="A186" i="4"/>
  <c r="BD185" i="4"/>
  <c r="BC185" i="4"/>
  <c r="BB185" i="4"/>
  <c r="BA185" i="4"/>
  <c r="AZ185" i="4"/>
  <c r="AY185" i="4"/>
  <c r="AX185" i="4"/>
  <c r="AW185" i="4"/>
  <c r="AV185" i="4"/>
  <c r="AU185" i="4"/>
  <c r="AT185" i="4"/>
  <c r="A185" i="4"/>
  <c r="BD184" i="4"/>
  <c r="BC184" i="4"/>
  <c r="BB184" i="4"/>
  <c r="BA184" i="4"/>
  <c r="AZ184" i="4"/>
  <c r="AY184" i="4"/>
  <c r="AX184" i="4"/>
  <c r="AW184" i="4"/>
  <c r="AV184" i="4"/>
  <c r="AU184" i="4"/>
  <c r="AT184" i="4"/>
  <c r="A184" i="4"/>
  <c r="BD183" i="4"/>
  <c r="BC183" i="4"/>
  <c r="BB183" i="4"/>
  <c r="BA183" i="4"/>
  <c r="AZ183" i="4"/>
  <c r="AY183" i="4"/>
  <c r="AX183" i="4"/>
  <c r="AW183" i="4"/>
  <c r="AV183" i="4"/>
  <c r="AU183" i="4"/>
  <c r="AT183" i="4"/>
  <c r="A183" i="4"/>
  <c r="BD182" i="4"/>
  <c r="BC182" i="4"/>
  <c r="BB182" i="4"/>
  <c r="BA182" i="4"/>
  <c r="AZ182" i="4"/>
  <c r="AY182" i="4"/>
  <c r="AX182" i="4"/>
  <c r="AW182" i="4"/>
  <c r="AV182" i="4"/>
  <c r="AU182" i="4"/>
  <c r="AT182" i="4"/>
  <c r="A182" i="4"/>
  <c r="BD181" i="4"/>
  <c r="BC181" i="4"/>
  <c r="BB181" i="4"/>
  <c r="BA181" i="4"/>
  <c r="AZ181" i="4"/>
  <c r="AY181" i="4"/>
  <c r="AX181" i="4"/>
  <c r="AW181" i="4"/>
  <c r="AV181" i="4"/>
  <c r="AU181" i="4"/>
  <c r="AT181" i="4"/>
  <c r="A181" i="4"/>
  <c r="BD180" i="4"/>
  <c r="BC180" i="4"/>
  <c r="BB180" i="4"/>
  <c r="BA180" i="4"/>
  <c r="AZ180" i="4"/>
  <c r="AY180" i="4"/>
  <c r="AX180" i="4"/>
  <c r="AW180" i="4"/>
  <c r="AV180" i="4"/>
  <c r="AU180" i="4"/>
  <c r="AT180" i="4"/>
  <c r="A180" i="4"/>
  <c r="BD179" i="4"/>
  <c r="BC179" i="4"/>
  <c r="BB179" i="4"/>
  <c r="BA179" i="4"/>
  <c r="AZ179" i="4"/>
  <c r="AY179" i="4"/>
  <c r="AX179" i="4"/>
  <c r="AW179" i="4"/>
  <c r="AV179" i="4"/>
  <c r="AU179" i="4"/>
  <c r="AT179" i="4"/>
  <c r="A179" i="4"/>
  <c r="BD178" i="4"/>
  <c r="BC178" i="4"/>
  <c r="BB178" i="4"/>
  <c r="BA178" i="4"/>
  <c r="AZ178" i="4"/>
  <c r="AY178" i="4"/>
  <c r="AX178" i="4"/>
  <c r="AW178" i="4"/>
  <c r="AV178" i="4"/>
  <c r="AU178" i="4"/>
  <c r="AT178" i="4"/>
  <c r="A178" i="4"/>
  <c r="BD177" i="4"/>
  <c r="BC177" i="4"/>
  <c r="BB177" i="4"/>
  <c r="BA177" i="4"/>
  <c r="AZ177" i="4"/>
  <c r="AY177" i="4"/>
  <c r="AX177" i="4"/>
  <c r="AW177" i="4"/>
  <c r="AV177" i="4"/>
  <c r="AU177" i="4"/>
  <c r="AT177" i="4"/>
  <c r="A177" i="4"/>
  <c r="BD176" i="4"/>
  <c r="BC176" i="4"/>
  <c r="BB176" i="4"/>
  <c r="BA176" i="4"/>
  <c r="AZ176" i="4"/>
  <c r="AY176" i="4"/>
  <c r="AX176" i="4"/>
  <c r="AW176" i="4"/>
  <c r="AV176" i="4"/>
  <c r="AU176" i="4"/>
  <c r="AT176" i="4"/>
  <c r="A176" i="4"/>
  <c r="BD175" i="4"/>
  <c r="BC175" i="4"/>
  <c r="BB175" i="4"/>
  <c r="BA175" i="4"/>
  <c r="AZ175" i="4"/>
  <c r="AY175" i="4"/>
  <c r="AX175" i="4"/>
  <c r="AW175" i="4"/>
  <c r="AV175" i="4"/>
  <c r="AU175" i="4"/>
  <c r="AT175" i="4"/>
  <c r="A175" i="4"/>
  <c r="BD174" i="4"/>
  <c r="BC174" i="4"/>
  <c r="BB174" i="4"/>
  <c r="BA174" i="4"/>
  <c r="AZ174" i="4"/>
  <c r="AY174" i="4"/>
  <c r="AX174" i="4"/>
  <c r="AW174" i="4"/>
  <c r="AV174" i="4"/>
  <c r="AU174" i="4"/>
  <c r="AT174" i="4"/>
  <c r="A174" i="4"/>
  <c r="BD173" i="4"/>
  <c r="BC173" i="4"/>
  <c r="BB173" i="4"/>
  <c r="BA173" i="4"/>
  <c r="AZ173" i="4"/>
  <c r="AY173" i="4"/>
  <c r="AX173" i="4"/>
  <c r="AW173" i="4"/>
  <c r="AV173" i="4"/>
  <c r="AU173" i="4"/>
  <c r="AT173" i="4"/>
  <c r="A173" i="4"/>
  <c r="BD172" i="4"/>
  <c r="BC172" i="4"/>
  <c r="BB172" i="4"/>
  <c r="BA172" i="4"/>
  <c r="AZ172" i="4"/>
  <c r="AY172" i="4"/>
  <c r="AX172" i="4"/>
  <c r="AW172" i="4"/>
  <c r="AV172" i="4"/>
  <c r="AU172" i="4"/>
  <c r="AT172" i="4"/>
  <c r="A172" i="4"/>
  <c r="BD171" i="4"/>
  <c r="BC171" i="4"/>
  <c r="BB171" i="4"/>
  <c r="BA171" i="4"/>
  <c r="AZ171" i="4"/>
  <c r="AY171" i="4"/>
  <c r="AX171" i="4"/>
  <c r="AW171" i="4"/>
  <c r="AV171" i="4"/>
  <c r="AU171" i="4"/>
  <c r="AT171" i="4"/>
  <c r="A171" i="4"/>
  <c r="BD170" i="4"/>
  <c r="BC170" i="4"/>
  <c r="BB170" i="4"/>
  <c r="BA170" i="4"/>
  <c r="AZ170" i="4"/>
  <c r="AY170" i="4"/>
  <c r="AX170" i="4"/>
  <c r="AW170" i="4"/>
  <c r="AV170" i="4"/>
  <c r="AU170" i="4"/>
  <c r="AT170" i="4"/>
  <c r="A170" i="4"/>
  <c r="BD169" i="4"/>
  <c r="BC169" i="4"/>
  <c r="BB169" i="4"/>
  <c r="BA169" i="4"/>
  <c r="AZ169" i="4"/>
  <c r="AY169" i="4"/>
  <c r="AX169" i="4"/>
  <c r="AW169" i="4"/>
  <c r="AV169" i="4"/>
  <c r="AU169" i="4"/>
  <c r="AT169" i="4"/>
  <c r="A169" i="4"/>
  <c r="BD168" i="4"/>
  <c r="BC168" i="4"/>
  <c r="BB168" i="4"/>
  <c r="BA168" i="4"/>
  <c r="AZ168" i="4"/>
  <c r="AY168" i="4"/>
  <c r="AX168" i="4"/>
  <c r="AW168" i="4"/>
  <c r="AV168" i="4"/>
  <c r="AU168" i="4"/>
  <c r="AT168" i="4"/>
  <c r="A168" i="4"/>
  <c r="BD167" i="4"/>
  <c r="BC167" i="4"/>
  <c r="BB167" i="4"/>
  <c r="BA167" i="4"/>
  <c r="AZ167" i="4"/>
  <c r="AY167" i="4"/>
  <c r="AX167" i="4"/>
  <c r="AW167" i="4"/>
  <c r="AV167" i="4"/>
  <c r="AU167" i="4"/>
  <c r="AT167" i="4"/>
  <c r="A167" i="4"/>
  <c r="BD166" i="4"/>
  <c r="BC166" i="4"/>
  <c r="BB166" i="4"/>
  <c r="BA166" i="4"/>
  <c r="AZ166" i="4"/>
  <c r="AY166" i="4"/>
  <c r="AX166" i="4"/>
  <c r="AW166" i="4"/>
  <c r="AV166" i="4"/>
  <c r="AU166" i="4"/>
  <c r="AT166" i="4"/>
  <c r="A166" i="4"/>
  <c r="BD165" i="4"/>
  <c r="BC165" i="4"/>
  <c r="BB165" i="4"/>
  <c r="BA165" i="4"/>
  <c r="AZ165" i="4"/>
  <c r="AY165" i="4"/>
  <c r="AX165" i="4"/>
  <c r="AW165" i="4"/>
  <c r="AV165" i="4"/>
  <c r="AU165" i="4"/>
  <c r="AT165" i="4"/>
  <c r="A165" i="4"/>
  <c r="BD164" i="4"/>
  <c r="BC164" i="4"/>
  <c r="BB164" i="4"/>
  <c r="BA164" i="4"/>
  <c r="AZ164" i="4"/>
  <c r="AY164" i="4"/>
  <c r="AX164" i="4"/>
  <c r="AW164" i="4"/>
  <c r="AV164" i="4"/>
  <c r="AU164" i="4"/>
  <c r="AT164" i="4"/>
  <c r="A164" i="4"/>
  <c r="BD163" i="4"/>
  <c r="BC163" i="4"/>
  <c r="BB163" i="4"/>
  <c r="BA163" i="4"/>
  <c r="AZ163" i="4"/>
  <c r="AY163" i="4"/>
  <c r="AX163" i="4"/>
  <c r="AW163" i="4"/>
  <c r="AV163" i="4"/>
  <c r="AU163" i="4"/>
  <c r="AT163" i="4"/>
  <c r="A163" i="4"/>
  <c r="BD162" i="4"/>
  <c r="BC162" i="4"/>
  <c r="BB162" i="4"/>
  <c r="BA162" i="4"/>
  <c r="AZ162" i="4"/>
  <c r="AY162" i="4"/>
  <c r="AX162" i="4"/>
  <c r="AW162" i="4"/>
  <c r="AV162" i="4"/>
  <c r="AU162" i="4"/>
  <c r="AT162" i="4"/>
  <c r="A162" i="4"/>
  <c r="BD161" i="4"/>
  <c r="BC161" i="4"/>
  <c r="BB161" i="4"/>
  <c r="BA161" i="4"/>
  <c r="AZ161" i="4"/>
  <c r="AY161" i="4"/>
  <c r="AX161" i="4"/>
  <c r="AW161" i="4"/>
  <c r="AV161" i="4"/>
  <c r="AU161" i="4"/>
  <c r="AT161" i="4"/>
  <c r="A161" i="4"/>
  <c r="BD160" i="4"/>
  <c r="BC160" i="4"/>
  <c r="BB160" i="4"/>
  <c r="BA160" i="4"/>
  <c r="AZ160" i="4"/>
  <c r="AY160" i="4"/>
  <c r="AX160" i="4"/>
  <c r="AW160" i="4"/>
  <c r="AV160" i="4"/>
  <c r="AU160" i="4"/>
  <c r="AT160" i="4"/>
  <c r="A160" i="4"/>
  <c r="BD159" i="4"/>
  <c r="BC159" i="4"/>
  <c r="BB159" i="4"/>
  <c r="BA159" i="4"/>
  <c r="AZ159" i="4"/>
  <c r="AY159" i="4"/>
  <c r="AX159" i="4"/>
  <c r="AW159" i="4"/>
  <c r="AV159" i="4"/>
  <c r="AU159" i="4"/>
  <c r="AT159" i="4"/>
  <c r="A159" i="4"/>
  <c r="BD158" i="4"/>
  <c r="BC158" i="4"/>
  <c r="BB158" i="4"/>
  <c r="BA158" i="4"/>
  <c r="AZ158" i="4"/>
  <c r="AY158" i="4"/>
  <c r="AX158" i="4"/>
  <c r="AW158" i="4"/>
  <c r="AV158" i="4"/>
  <c r="AU158" i="4"/>
  <c r="AT158" i="4"/>
  <c r="A158" i="4"/>
  <c r="BD157" i="4"/>
  <c r="BC157" i="4"/>
  <c r="BB157" i="4"/>
  <c r="BA157" i="4"/>
  <c r="AZ157" i="4"/>
  <c r="AY157" i="4"/>
  <c r="AX157" i="4"/>
  <c r="AW157" i="4"/>
  <c r="AV157" i="4"/>
  <c r="AU157" i="4"/>
  <c r="AT157" i="4"/>
  <c r="A157" i="4"/>
  <c r="BD156" i="4"/>
  <c r="BC156" i="4"/>
  <c r="BB156" i="4"/>
  <c r="BA156" i="4"/>
  <c r="AZ156" i="4"/>
  <c r="AY156" i="4"/>
  <c r="AX156" i="4"/>
  <c r="AW156" i="4"/>
  <c r="AV156" i="4"/>
  <c r="AU156" i="4"/>
  <c r="AT156" i="4"/>
  <c r="A156" i="4"/>
  <c r="BD155" i="4"/>
  <c r="BC155" i="4"/>
  <c r="BB155" i="4"/>
  <c r="BA155" i="4"/>
  <c r="AZ155" i="4"/>
  <c r="AY155" i="4"/>
  <c r="AX155" i="4"/>
  <c r="AW155" i="4"/>
  <c r="AV155" i="4"/>
  <c r="AU155" i="4"/>
  <c r="AT155" i="4"/>
  <c r="A155" i="4"/>
  <c r="BD154" i="4"/>
  <c r="BC154" i="4"/>
  <c r="BB154" i="4"/>
  <c r="BA154" i="4"/>
  <c r="AZ154" i="4"/>
  <c r="AY154" i="4"/>
  <c r="AX154" i="4"/>
  <c r="AW154" i="4"/>
  <c r="AV154" i="4"/>
  <c r="AU154" i="4"/>
  <c r="AT154" i="4"/>
  <c r="A154" i="4"/>
  <c r="BD153" i="4"/>
  <c r="BC153" i="4"/>
  <c r="BB153" i="4"/>
  <c r="BA153" i="4"/>
  <c r="AZ153" i="4"/>
  <c r="AY153" i="4"/>
  <c r="AX153" i="4"/>
  <c r="AW153" i="4"/>
  <c r="AV153" i="4"/>
  <c r="AU153" i="4"/>
  <c r="AT153" i="4"/>
  <c r="A153" i="4"/>
  <c r="BD152" i="4"/>
  <c r="BC152" i="4"/>
  <c r="BB152" i="4"/>
  <c r="BA152" i="4"/>
  <c r="AZ152" i="4"/>
  <c r="AY152" i="4"/>
  <c r="AX152" i="4"/>
  <c r="AW152" i="4"/>
  <c r="AV152" i="4"/>
  <c r="AU152" i="4"/>
  <c r="AT152" i="4"/>
  <c r="A152" i="4"/>
  <c r="BD151" i="4"/>
  <c r="BC151" i="4"/>
  <c r="BB151" i="4"/>
  <c r="BA151" i="4"/>
  <c r="AZ151" i="4"/>
  <c r="AY151" i="4"/>
  <c r="AX151" i="4"/>
  <c r="AW151" i="4"/>
  <c r="AV151" i="4"/>
  <c r="AU151" i="4"/>
  <c r="AT151" i="4"/>
  <c r="A151" i="4"/>
  <c r="BD150" i="4"/>
  <c r="BC150" i="4"/>
  <c r="BB150" i="4"/>
  <c r="BA150" i="4"/>
  <c r="AZ150" i="4"/>
  <c r="AY150" i="4"/>
  <c r="AX150" i="4"/>
  <c r="AW150" i="4"/>
  <c r="AV150" i="4"/>
  <c r="AU150" i="4"/>
  <c r="AT150" i="4"/>
  <c r="A150" i="4"/>
  <c r="BD149" i="4"/>
  <c r="BC149" i="4"/>
  <c r="BB149" i="4"/>
  <c r="BA149" i="4"/>
  <c r="AZ149" i="4"/>
  <c r="AY149" i="4"/>
  <c r="AX149" i="4"/>
  <c r="AW149" i="4"/>
  <c r="AV149" i="4"/>
  <c r="AU149" i="4"/>
  <c r="AT149" i="4"/>
  <c r="A149" i="4"/>
  <c r="BD148" i="4"/>
  <c r="BC148" i="4"/>
  <c r="BB148" i="4"/>
  <c r="BA148" i="4"/>
  <c r="AZ148" i="4"/>
  <c r="AY148" i="4"/>
  <c r="AX148" i="4"/>
  <c r="AW148" i="4"/>
  <c r="AV148" i="4"/>
  <c r="AU148" i="4"/>
  <c r="AT148" i="4"/>
  <c r="A148" i="4"/>
  <c r="BD147" i="4"/>
  <c r="BC147" i="4"/>
  <c r="BB147" i="4"/>
  <c r="BA147" i="4"/>
  <c r="AZ147" i="4"/>
  <c r="AY147" i="4"/>
  <c r="AX147" i="4"/>
  <c r="AW147" i="4"/>
  <c r="AV147" i="4"/>
  <c r="AU147" i="4"/>
  <c r="AT147" i="4"/>
  <c r="A147" i="4"/>
  <c r="BD146" i="4"/>
  <c r="BC146" i="4"/>
  <c r="BB146" i="4"/>
  <c r="BA146" i="4"/>
  <c r="AZ146" i="4"/>
  <c r="AY146" i="4"/>
  <c r="AX146" i="4"/>
  <c r="AW146" i="4"/>
  <c r="AV146" i="4"/>
  <c r="AU146" i="4"/>
  <c r="AT146" i="4"/>
  <c r="A146" i="4"/>
  <c r="BD145" i="4"/>
  <c r="BC145" i="4"/>
  <c r="BB145" i="4"/>
  <c r="BA145" i="4"/>
  <c r="AZ145" i="4"/>
  <c r="AY145" i="4"/>
  <c r="AX145" i="4"/>
  <c r="AW145" i="4"/>
  <c r="AV145" i="4"/>
  <c r="AU145" i="4"/>
  <c r="AT145" i="4"/>
  <c r="A145" i="4"/>
  <c r="BD144" i="4"/>
  <c r="BC144" i="4"/>
  <c r="BB144" i="4"/>
  <c r="BA144" i="4"/>
  <c r="AZ144" i="4"/>
  <c r="AY144" i="4"/>
  <c r="AX144" i="4"/>
  <c r="AW144" i="4"/>
  <c r="AV144" i="4"/>
  <c r="AU144" i="4"/>
  <c r="AT144" i="4"/>
  <c r="A144" i="4"/>
  <c r="BD143" i="4"/>
  <c r="BC143" i="4"/>
  <c r="BB143" i="4"/>
  <c r="BA143" i="4"/>
  <c r="AZ143" i="4"/>
  <c r="AY143" i="4"/>
  <c r="AX143" i="4"/>
  <c r="AW143" i="4"/>
  <c r="AV143" i="4"/>
  <c r="AU143" i="4"/>
  <c r="AT143" i="4"/>
  <c r="A143" i="4"/>
  <c r="BD142" i="4"/>
  <c r="BC142" i="4"/>
  <c r="BB142" i="4"/>
  <c r="BA142" i="4"/>
  <c r="AZ142" i="4"/>
  <c r="AY142" i="4"/>
  <c r="AX142" i="4"/>
  <c r="AW142" i="4"/>
  <c r="AV142" i="4"/>
  <c r="AU142" i="4"/>
  <c r="AT142" i="4"/>
  <c r="A142" i="4"/>
  <c r="BD141" i="4"/>
  <c r="BC141" i="4"/>
  <c r="BB141" i="4"/>
  <c r="BA141" i="4"/>
  <c r="AZ141" i="4"/>
  <c r="AY141" i="4"/>
  <c r="AX141" i="4"/>
  <c r="AW141" i="4"/>
  <c r="AV141" i="4"/>
  <c r="AU141" i="4"/>
  <c r="AT141" i="4"/>
  <c r="A141" i="4"/>
  <c r="BD140" i="4"/>
  <c r="BC140" i="4"/>
  <c r="BB140" i="4"/>
  <c r="BA140" i="4"/>
  <c r="AZ140" i="4"/>
  <c r="AY140" i="4"/>
  <c r="AX140" i="4"/>
  <c r="AW140" i="4"/>
  <c r="AV140" i="4"/>
  <c r="AU140" i="4"/>
  <c r="AT140" i="4"/>
  <c r="A140" i="4"/>
  <c r="BD139" i="4"/>
  <c r="BC139" i="4"/>
  <c r="BB139" i="4"/>
  <c r="BA139" i="4"/>
  <c r="AZ139" i="4"/>
  <c r="AY139" i="4"/>
  <c r="AX139" i="4"/>
  <c r="AW139" i="4"/>
  <c r="AV139" i="4"/>
  <c r="AU139" i="4"/>
  <c r="AT139" i="4"/>
  <c r="A139" i="4"/>
  <c r="BD138" i="4"/>
  <c r="BC138" i="4"/>
  <c r="BB138" i="4"/>
  <c r="BA138" i="4"/>
  <c r="AZ138" i="4"/>
  <c r="AY138" i="4"/>
  <c r="AX138" i="4"/>
  <c r="AW138" i="4"/>
  <c r="AV138" i="4"/>
  <c r="AU138" i="4"/>
  <c r="AT138" i="4"/>
  <c r="A138" i="4"/>
  <c r="BD137" i="4"/>
  <c r="BC137" i="4"/>
  <c r="BB137" i="4"/>
  <c r="BA137" i="4"/>
  <c r="AZ137" i="4"/>
  <c r="AY137" i="4"/>
  <c r="AX137" i="4"/>
  <c r="AW137" i="4"/>
  <c r="AV137" i="4"/>
  <c r="AU137" i="4"/>
  <c r="AT137" i="4"/>
  <c r="A137" i="4"/>
  <c r="BD136" i="4"/>
  <c r="BC136" i="4"/>
  <c r="BB136" i="4"/>
  <c r="BA136" i="4"/>
  <c r="AZ136" i="4"/>
  <c r="AY136" i="4"/>
  <c r="AX136" i="4"/>
  <c r="AW136" i="4"/>
  <c r="AV136" i="4"/>
  <c r="AU136" i="4"/>
  <c r="AT136" i="4"/>
  <c r="A136" i="4"/>
  <c r="BD135" i="4"/>
  <c r="BC135" i="4"/>
  <c r="BB135" i="4"/>
  <c r="BA135" i="4"/>
  <c r="AZ135" i="4"/>
  <c r="AY135" i="4"/>
  <c r="AX135" i="4"/>
  <c r="AW135" i="4"/>
  <c r="AV135" i="4"/>
  <c r="AU135" i="4"/>
  <c r="AT135" i="4"/>
  <c r="A135" i="4"/>
  <c r="BD134" i="4"/>
  <c r="BC134" i="4"/>
  <c r="BB134" i="4"/>
  <c r="BA134" i="4"/>
  <c r="AZ134" i="4"/>
  <c r="AY134" i="4"/>
  <c r="AX134" i="4"/>
  <c r="AW134" i="4"/>
  <c r="AV134" i="4"/>
  <c r="AU134" i="4"/>
  <c r="AT134" i="4"/>
  <c r="A134" i="4"/>
  <c r="BD133" i="4"/>
  <c r="BC133" i="4"/>
  <c r="BB133" i="4"/>
  <c r="BA133" i="4"/>
  <c r="AZ133" i="4"/>
  <c r="AY133" i="4"/>
  <c r="AX133" i="4"/>
  <c r="AW133" i="4"/>
  <c r="AV133" i="4"/>
  <c r="AU133" i="4"/>
  <c r="AT133" i="4"/>
  <c r="A133" i="4"/>
  <c r="BD132" i="4"/>
  <c r="BC132" i="4"/>
  <c r="BB132" i="4"/>
  <c r="BA132" i="4"/>
  <c r="AZ132" i="4"/>
  <c r="AY132" i="4"/>
  <c r="AX132" i="4"/>
  <c r="AW132" i="4"/>
  <c r="AV132" i="4"/>
  <c r="AU132" i="4"/>
  <c r="AT132" i="4"/>
  <c r="A132" i="4"/>
  <c r="BD131" i="4"/>
  <c r="BC131" i="4"/>
  <c r="BB131" i="4"/>
  <c r="BA131" i="4"/>
  <c r="AZ131" i="4"/>
  <c r="AY131" i="4"/>
  <c r="AX131" i="4"/>
  <c r="AW131" i="4"/>
  <c r="AV131" i="4"/>
  <c r="AU131" i="4"/>
  <c r="AT131" i="4"/>
  <c r="A131" i="4"/>
  <c r="BD130" i="4"/>
  <c r="BC130" i="4"/>
  <c r="BB130" i="4"/>
  <c r="BA130" i="4"/>
  <c r="AZ130" i="4"/>
  <c r="AY130" i="4"/>
  <c r="AX130" i="4"/>
  <c r="AW130" i="4"/>
  <c r="AV130" i="4"/>
  <c r="AU130" i="4"/>
  <c r="AT130" i="4"/>
  <c r="A130" i="4"/>
  <c r="BD129" i="4"/>
  <c r="BC129" i="4"/>
  <c r="BB129" i="4"/>
  <c r="BA129" i="4"/>
  <c r="AZ129" i="4"/>
  <c r="AY129" i="4"/>
  <c r="AX129" i="4"/>
  <c r="AW129" i="4"/>
  <c r="AV129" i="4"/>
  <c r="AU129" i="4"/>
  <c r="AT129" i="4"/>
  <c r="A129" i="4"/>
  <c r="BD128" i="4"/>
  <c r="BC128" i="4"/>
  <c r="BB128" i="4"/>
  <c r="BA128" i="4"/>
  <c r="AZ128" i="4"/>
  <c r="AY128" i="4"/>
  <c r="AX128" i="4"/>
  <c r="AW128" i="4"/>
  <c r="AV128" i="4"/>
  <c r="AU128" i="4"/>
  <c r="AT128" i="4"/>
  <c r="A128" i="4"/>
  <c r="BD127" i="4"/>
  <c r="BC127" i="4"/>
  <c r="BB127" i="4"/>
  <c r="BA127" i="4"/>
  <c r="AZ127" i="4"/>
  <c r="AY127" i="4"/>
  <c r="AX127" i="4"/>
  <c r="AW127" i="4"/>
  <c r="AV127" i="4"/>
  <c r="AU127" i="4"/>
  <c r="AT127" i="4"/>
  <c r="A127" i="4"/>
  <c r="BD126" i="4"/>
  <c r="BC126" i="4"/>
  <c r="BB126" i="4"/>
  <c r="BA126" i="4"/>
  <c r="AZ126" i="4"/>
  <c r="AY126" i="4"/>
  <c r="AX126" i="4"/>
  <c r="AW126" i="4"/>
  <c r="AV126" i="4"/>
  <c r="AU126" i="4"/>
  <c r="AT126" i="4"/>
  <c r="A126" i="4"/>
  <c r="BD125" i="4"/>
  <c r="BC125" i="4"/>
  <c r="BB125" i="4"/>
  <c r="BA125" i="4"/>
  <c r="AZ125" i="4"/>
  <c r="AY125" i="4"/>
  <c r="AX125" i="4"/>
  <c r="AW125" i="4"/>
  <c r="AV125" i="4"/>
  <c r="AU125" i="4"/>
  <c r="AT125" i="4"/>
  <c r="A125" i="4"/>
  <c r="BD124" i="4"/>
  <c r="BC124" i="4"/>
  <c r="BB124" i="4"/>
  <c r="BA124" i="4"/>
  <c r="AZ124" i="4"/>
  <c r="AY124" i="4"/>
  <c r="AX124" i="4"/>
  <c r="AW124" i="4"/>
  <c r="AV124" i="4"/>
  <c r="AU124" i="4"/>
  <c r="AT124" i="4"/>
  <c r="A124" i="4"/>
  <c r="BD123" i="4"/>
  <c r="BC123" i="4"/>
  <c r="BB123" i="4"/>
  <c r="BA123" i="4"/>
  <c r="AZ123" i="4"/>
  <c r="AY123" i="4"/>
  <c r="AX123" i="4"/>
  <c r="AW123" i="4"/>
  <c r="AV123" i="4"/>
  <c r="AU123" i="4"/>
  <c r="AT123" i="4"/>
  <c r="A123" i="4"/>
  <c r="BD122" i="4"/>
  <c r="BC122" i="4"/>
  <c r="BB122" i="4"/>
  <c r="BA122" i="4"/>
  <c r="AZ122" i="4"/>
  <c r="AY122" i="4"/>
  <c r="AX122" i="4"/>
  <c r="AW122" i="4"/>
  <c r="AV122" i="4"/>
  <c r="AU122" i="4"/>
  <c r="AT122" i="4"/>
  <c r="A122" i="4"/>
  <c r="BD121" i="4"/>
  <c r="BC121" i="4"/>
  <c r="BB121" i="4"/>
  <c r="BA121" i="4"/>
  <c r="AZ121" i="4"/>
  <c r="AY121" i="4"/>
  <c r="AX121" i="4"/>
  <c r="AW121" i="4"/>
  <c r="AV121" i="4"/>
  <c r="AU121" i="4"/>
  <c r="AT121" i="4"/>
  <c r="A121" i="4"/>
  <c r="BD120" i="4"/>
  <c r="BC120" i="4"/>
  <c r="BB120" i="4"/>
  <c r="BA120" i="4"/>
  <c r="AZ120" i="4"/>
  <c r="AY120" i="4"/>
  <c r="AX120" i="4"/>
  <c r="AW120" i="4"/>
  <c r="AV120" i="4"/>
  <c r="AU120" i="4"/>
  <c r="AT120" i="4"/>
  <c r="A120" i="4"/>
  <c r="BD119" i="4"/>
  <c r="BC119" i="4"/>
  <c r="BB119" i="4"/>
  <c r="BA119" i="4"/>
  <c r="AZ119" i="4"/>
  <c r="AY119" i="4"/>
  <c r="AX119" i="4"/>
  <c r="AW119" i="4"/>
  <c r="AV119" i="4"/>
  <c r="AU119" i="4"/>
  <c r="AT119" i="4"/>
  <c r="A119" i="4"/>
  <c r="BD118" i="4"/>
  <c r="BC118" i="4"/>
  <c r="BB118" i="4"/>
  <c r="BA118" i="4"/>
  <c r="AZ118" i="4"/>
  <c r="AY118" i="4"/>
  <c r="AX118" i="4"/>
  <c r="AW118" i="4"/>
  <c r="AV118" i="4"/>
  <c r="AU118" i="4"/>
  <c r="AT118" i="4"/>
  <c r="A118" i="4"/>
  <c r="BD117" i="4"/>
  <c r="BC117" i="4"/>
  <c r="BB117" i="4"/>
  <c r="BA117" i="4"/>
  <c r="AZ117" i="4"/>
  <c r="AY117" i="4"/>
  <c r="AX117" i="4"/>
  <c r="AW117" i="4"/>
  <c r="AV117" i="4"/>
  <c r="AU117" i="4"/>
  <c r="AT117" i="4"/>
  <c r="A117" i="4"/>
  <c r="BD116" i="4"/>
  <c r="BC116" i="4"/>
  <c r="BB116" i="4"/>
  <c r="BA116" i="4"/>
  <c r="AZ116" i="4"/>
  <c r="AY116" i="4"/>
  <c r="AX116" i="4"/>
  <c r="AW116" i="4"/>
  <c r="AV116" i="4"/>
  <c r="AU116" i="4"/>
  <c r="AT116" i="4"/>
  <c r="A116" i="4"/>
  <c r="BD115" i="4"/>
  <c r="BC115" i="4"/>
  <c r="BB115" i="4"/>
  <c r="BA115" i="4"/>
  <c r="AZ115" i="4"/>
  <c r="AY115" i="4"/>
  <c r="AX115" i="4"/>
  <c r="AW115" i="4"/>
  <c r="AV115" i="4"/>
  <c r="AU115" i="4"/>
  <c r="AT115" i="4"/>
  <c r="A115" i="4"/>
  <c r="BD114" i="4"/>
  <c r="BC114" i="4"/>
  <c r="BB114" i="4"/>
  <c r="BA114" i="4"/>
  <c r="AZ114" i="4"/>
  <c r="AY114" i="4"/>
  <c r="AX114" i="4"/>
  <c r="AW114" i="4"/>
  <c r="AV114" i="4"/>
  <c r="AU114" i="4"/>
  <c r="AT114" i="4"/>
  <c r="A114" i="4"/>
  <c r="BD113" i="4"/>
  <c r="BC113" i="4"/>
  <c r="BB113" i="4"/>
  <c r="BA113" i="4"/>
  <c r="AZ113" i="4"/>
  <c r="AY113" i="4"/>
  <c r="AX113" i="4"/>
  <c r="AW113" i="4"/>
  <c r="AV113" i="4"/>
  <c r="AU113" i="4"/>
  <c r="AT113" i="4"/>
  <c r="A113" i="4"/>
  <c r="BD112" i="4"/>
  <c r="BC112" i="4"/>
  <c r="BB112" i="4"/>
  <c r="BA112" i="4"/>
  <c r="AZ112" i="4"/>
  <c r="AY112" i="4"/>
  <c r="AX112" i="4"/>
  <c r="AW112" i="4"/>
  <c r="AV112" i="4"/>
  <c r="AU112" i="4"/>
  <c r="AT112" i="4"/>
  <c r="A112" i="4"/>
  <c r="BD111" i="4"/>
  <c r="BC111" i="4"/>
  <c r="BB111" i="4"/>
  <c r="BA111" i="4"/>
  <c r="AZ111" i="4"/>
  <c r="AY111" i="4"/>
  <c r="AX111" i="4"/>
  <c r="AW111" i="4"/>
  <c r="AV111" i="4"/>
  <c r="AU111" i="4"/>
  <c r="AT111" i="4"/>
  <c r="A111" i="4"/>
  <c r="BD110" i="4"/>
  <c r="BC110" i="4"/>
  <c r="BB110" i="4"/>
  <c r="BA110" i="4"/>
  <c r="AZ110" i="4"/>
  <c r="AY110" i="4"/>
  <c r="AX110" i="4"/>
  <c r="AW110" i="4"/>
  <c r="AV110" i="4"/>
  <c r="AU110" i="4"/>
  <c r="AT110" i="4"/>
  <c r="A110" i="4"/>
  <c r="BD109" i="4"/>
  <c r="BC109" i="4"/>
  <c r="BB109" i="4"/>
  <c r="BA109" i="4"/>
  <c r="AZ109" i="4"/>
  <c r="AY109" i="4"/>
  <c r="AX109" i="4"/>
  <c r="AW109" i="4"/>
  <c r="AV109" i="4"/>
  <c r="AU109" i="4"/>
  <c r="AT109" i="4"/>
  <c r="A109" i="4"/>
  <c r="BD108" i="4"/>
  <c r="BC108" i="4"/>
  <c r="BB108" i="4"/>
  <c r="BA108" i="4"/>
  <c r="AZ108" i="4"/>
  <c r="AY108" i="4"/>
  <c r="AX108" i="4"/>
  <c r="AW108" i="4"/>
  <c r="AV108" i="4"/>
  <c r="AU108" i="4"/>
  <c r="AT108" i="4"/>
  <c r="A108" i="4"/>
  <c r="BD107" i="4"/>
  <c r="BC107" i="4"/>
  <c r="BB107" i="4"/>
  <c r="BA107" i="4"/>
  <c r="AZ107" i="4"/>
  <c r="AY107" i="4"/>
  <c r="AX107" i="4"/>
  <c r="AW107" i="4"/>
  <c r="AV107" i="4"/>
  <c r="AU107" i="4"/>
  <c r="AT107" i="4"/>
  <c r="A107" i="4"/>
  <c r="BD106" i="4"/>
  <c r="BC106" i="4"/>
  <c r="BB106" i="4"/>
  <c r="BA106" i="4"/>
  <c r="AZ106" i="4"/>
  <c r="AY106" i="4"/>
  <c r="AX106" i="4"/>
  <c r="AW106" i="4"/>
  <c r="AV106" i="4"/>
  <c r="AU106" i="4"/>
  <c r="AT106" i="4"/>
  <c r="A106" i="4"/>
  <c r="BD105" i="4"/>
  <c r="BC105" i="4"/>
  <c r="BB105" i="4"/>
  <c r="BA105" i="4"/>
  <c r="AZ105" i="4"/>
  <c r="AY105" i="4"/>
  <c r="AX105" i="4"/>
  <c r="AW105" i="4"/>
  <c r="AV105" i="4"/>
  <c r="AU105" i="4"/>
  <c r="AT105" i="4"/>
  <c r="A105" i="4"/>
  <c r="BD104" i="4"/>
  <c r="BC104" i="4"/>
  <c r="BB104" i="4"/>
  <c r="BA104" i="4"/>
  <c r="AZ104" i="4"/>
  <c r="AY104" i="4"/>
  <c r="AX104" i="4"/>
  <c r="AW104" i="4"/>
  <c r="AV104" i="4"/>
  <c r="AU104" i="4"/>
  <c r="AT104" i="4"/>
  <c r="A104" i="4"/>
  <c r="BD103" i="4"/>
  <c r="BC103" i="4"/>
  <c r="BB103" i="4"/>
  <c r="BA103" i="4"/>
  <c r="AZ103" i="4"/>
  <c r="AY103" i="4"/>
  <c r="AX103" i="4"/>
  <c r="AW103" i="4"/>
  <c r="AV103" i="4"/>
  <c r="AU103" i="4"/>
  <c r="AT103" i="4"/>
  <c r="A103" i="4"/>
  <c r="BD102" i="4"/>
  <c r="BC102" i="4"/>
  <c r="BB102" i="4"/>
  <c r="BA102" i="4"/>
  <c r="AZ102" i="4"/>
  <c r="AY102" i="4"/>
  <c r="AX102" i="4"/>
  <c r="AW102" i="4"/>
  <c r="AV102" i="4"/>
  <c r="AU102" i="4"/>
  <c r="AT102" i="4"/>
  <c r="A102" i="4"/>
  <c r="BD101" i="4"/>
  <c r="BC101" i="4"/>
  <c r="BB101" i="4"/>
  <c r="BA101" i="4"/>
  <c r="AZ101" i="4"/>
  <c r="AY101" i="4"/>
  <c r="AX101" i="4"/>
  <c r="AW101" i="4"/>
  <c r="AV101" i="4"/>
  <c r="AU101" i="4"/>
  <c r="AT101" i="4"/>
  <c r="A101" i="4"/>
  <c r="BD100" i="4"/>
  <c r="BC100" i="4"/>
  <c r="BB100" i="4"/>
  <c r="BA100" i="4"/>
  <c r="AZ100" i="4"/>
  <c r="AY100" i="4"/>
  <c r="AX100" i="4"/>
  <c r="AW100" i="4"/>
  <c r="AV100" i="4"/>
  <c r="AU100" i="4"/>
  <c r="AT100" i="4"/>
  <c r="A100" i="4"/>
  <c r="BD99" i="4"/>
  <c r="BC99" i="4"/>
  <c r="BB99" i="4"/>
  <c r="BA99" i="4"/>
  <c r="AZ99" i="4"/>
  <c r="AY99" i="4"/>
  <c r="AX99" i="4"/>
  <c r="AW99" i="4"/>
  <c r="AV99" i="4"/>
  <c r="AU99" i="4"/>
  <c r="AT99" i="4"/>
  <c r="A99" i="4"/>
  <c r="BD98" i="4"/>
  <c r="BC98" i="4"/>
  <c r="BB98" i="4"/>
  <c r="BA98" i="4"/>
  <c r="AZ98" i="4"/>
  <c r="AY98" i="4"/>
  <c r="AX98" i="4"/>
  <c r="AW98" i="4"/>
  <c r="AV98" i="4"/>
  <c r="AU98" i="4"/>
  <c r="AT98" i="4"/>
  <c r="A98" i="4"/>
  <c r="BD97" i="4"/>
  <c r="BC97" i="4"/>
  <c r="BB97" i="4"/>
  <c r="BA97" i="4"/>
  <c r="AZ97" i="4"/>
  <c r="AY97" i="4"/>
  <c r="AX97" i="4"/>
  <c r="AW97" i="4"/>
  <c r="AV97" i="4"/>
  <c r="AU97" i="4"/>
  <c r="AT97" i="4"/>
  <c r="A97" i="4"/>
  <c r="BD96" i="4"/>
  <c r="BC96" i="4"/>
  <c r="BB96" i="4"/>
  <c r="BA96" i="4"/>
  <c r="AZ96" i="4"/>
  <c r="AY96" i="4"/>
  <c r="AX96" i="4"/>
  <c r="AW96" i="4"/>
  <c r="AV96" i="4"/>
  <c r="AU96" i="4"/>
  <c r="AT96" i="4"/>
  <c r="A96" i="4"/>
  <c r="BD95" i="4"/>
  <c r="BC95" i="4"/>
  <c r="BB95" i="4"/>
  <c r="BA95" i="4"/>
  <c r="AZ95" i="4"/>
  <c r="AY95" i="4"/>
  <c r="AX95" i="4"/>
  <c r="AW95" i="4"/>
  <c r="AV95" i="4"/>
  <c r="AU95" i="4"/>
  <c r="AT95" i="4"/>
  <c r="A95" i="4"/>
  <c r="BD94" i="4"/>
  <c r="BC94" i="4"/>
  <c r="BB94" i="4"/>
  <c r="BA94" i="4"/>
  <c r="AZ94" i="4"/>
  <c r="AY94" i="4"/>
  <c r="AX94" i="4"/>
  <c r="AW94" i="4"/>
  <c r="AV94" i="4"/>
  <c r="AU94" i="4"/>
  <c r="AT94" i="4"/>
  <c r="A94" i="4"/>
  <c r="BD93" i="4"/>
  <c r="BC93" i="4"/>
  <c r="BB93" i="4"/>
  <c r="BA93" i="4"/>
  <c r="AZ93" i="4"/>
  <c r="AY93" i="4"/>
  <c r="AX93" i="4"/>
  <c r="AW93" i="4"/>
  <c r="AV93" i="4"/>
  <c r="AU93" i="4"/>
  <c r="AT93" i="4"/>
  <c r="A93" i="4"/>
  <c r="BD92" i="4"/>
  <c r="BC92" i="4"/>
  <c r="BB92" i="4"/>
  <c r="BA92" i="4"/>
  <c r="AZ92" i="4"/>
  <c r="AY92" i="4"/>
  <c r="AX92" i="4"/>
  <c r="AW92" i="4"/>
  <c r="AV92" i="4"/>
  <c r="AU92" i="4"/>
  <c r="AT92" i="4"/>
  <c r="A92" i="4"/>
  <c r="BD91" i="4"/>
  <c r="BC91" i="4"/>
  <c r="BB91" i="4"/>
  <c r="BA91" i="4"/>
  <c r="AZ91" i="4"/>
  <c r="AY91" i="4"/>
  <c r="AX91" i="4"/>
  <c r="AW91" i="4"/>
  <c r="AV91" i="4"/>
  <c r="AU91" i="4"/>
  <c r="AT91" i="4"/>
  <c r="A91" i="4"/>
  <c r="BD90" i="4"/>
  <c r="BC90" i="4"/>
  <c r="BB90" i="4"/>
  <c r="BA90" i="4"/>
  <c r="AZ90" i="4"/>
  <c r="AY90" i="4"/>
  <c r="AX90" i="4"/>
  <c r="AW90" i="4"/>
  <c r="AV90" i="4"/>
  <c r="AU90" i="4"/>
  <c r="AT90" i="4"/>
  <c r="A90" i="4"/>
  <c r="BD89" i="4"/>
  <c r="BC89" i="4"/>
  <c r="BB89" i="4"/>
  <c r="BA89" i="4"/>
  <c r="AZ89" i="4"/>
  <c r="AY89" i="4"/>
  <c r="AX89" i="4"/>
  <c r="AW89" i="4"/>
  <c r="AV89" i="4"/>
  <c r="AU89" i="4"/>
  <c r="AT89" i="4"/>
  <c r="A89" i="4"/>
  <c r="BD88" i="4"/>
  <c r="BC88" i="4"/>
  <c r="BB88" i="4"/>
  <c r="BA88" i="4"/>
  <c r="AZ88" i="4"/>
  <c r="AY88" i="4"/>
  <c r="AX88" i="4"/>
  <c r="AW88" i="4"/>
  <c r="AV88" i="4"/>
  <c r="AU88" i="4"/>
  <c r="AT88" i="4"/>
  <c r="A88" i="4"/>
  <c r="BD87" i="4"/>
  <c r="BC87" i="4"/>
  <c r="BB87" i="4"/>
  <c r="BA87" i="4"/>
  <c r="AZ87" i="4"/>
  <c r="AY87" i="4"/>
  <c r="AX87" i="4"/>
  <c r="AW87" i="4"/>
  <c r="AV87" i="4"/>
  <c r="AU87" i="4"/>
  <c r="AT87" i="4"/>
  <c r="A87" i="4"/>
  <c r="BD86" i="4"/>
  <c r="BC86" i="4"/>
  <c r="BB86" i="4"/>
  <c r="BA86" i="4"/>
  <c r="AZ86" i="4"/>
  <c r="AY86" i="4"/>
  <c r="AX86" i="4"/>
  <c r="AW86" i="4"/>
  <c r="AV86" i="4"/>
  <c r="AU86" i="4"/>
  <c r="AT86" i="4"/>
  <c r="A86" i="4"/>
  <c r="BD85" i="4"/>
  <c r="BC85" i="4"/>
  <c r="BB85" i="4"/>
  <c r="BA85" i="4"/>
  <c r="AZ85" i="4"/>
  <c r="AY85" i="4"/>
  <c r="AX85" i="4"/>
  <c r="AW85" i="4"/>
  <c r="AV85" i="4"/>
  <c r="AU85" i="4"/>
  <c r="AT85" i="4"/>
  <c r="A85" i="4"/>
  <c r="BD84" i="4"/>
  <c r="BC84" i="4"/>
  <c r="BB84" i="4"/>
  <c r="BA84" i="4"/>
  <c r="AZ84" i="4"/>
  <c r="AY84" i="4"/>
  <c r="AX84" i="4"/>
  <c r="AW84" i="4"/>
  <c r="AV84" i="4"/>
  <c r="AU84" i="4"/>
  <c r="AT84" i="4"/>
  <c r="A84" i="4"/>
  <c r="BD83" i="4"/>
  <c r="BC83" i="4"/>
  <c r="BB83" i="4"/>
  <c r="BA83" i="4"/>
  <c r="AZ83" i="4"/>
  <c r="AY83" i="4"/>
  <c r="AX83" i="4"/>
  <c r="AW83" i="4"/>
  <c r="AV83" i="4"/>
  <c r="AU83" i="4"/>
  <c r="AT83" i="4"/>
  <c r="A83" i="4"/>
  <c r="BD82" i="4"/>
  <c r="BC82" i="4"/>
  <c r="BB82" i="4"/>
  <c r="BA82" i="4"/>
  <c r="AZ82" i="4"/>
  <c r="AY82" i="4"/>
  <c r="AX82" i="4"/>
  <c r="AW82" i="4"/>
  <c r="AV82" i="4"/>
  <c r="AU82" i="4"/>
  <c r="AT82" i="4"/>
  <c r="A82" i="4"/>
  <c r="BD81" i="4"/>
  <c r="BC81" i="4"/>
  <c r="BB81" i="4"/>
  <c r="BA81" i="4"/>
  <c r="AZ81" i="4"/>
  <c r="AY81" i="4"/>
  <c r="AX81" i="4"/>
  <c r="AW81" i="4"/>
  <c r="AV81" i="4"/>
  <c r="AU81" i="4"/>
  <c r="AT81" i="4"/>
  <c r="A81" i="4"/>
  <c r="BD80" i="4"/>
  <c r="BC80" i="4"/>
  <c r="BB80" i="4"/>
  <c r="BA80" i="4"/>
  <c r="AZ80" i="4"/>
  <c r="AY80" i="4"/>
  <c r="AX80" i="4"/>
  <c r="AW80" i="4"/>
  <c r="AV80" i="4"/>
  <c r="AU80" i="4"/>
  <c r="AT80" i="4"/>
  <c r="A80" i="4"/>
  <c r="BD79" i="4"/>
  <c r="BC79" i="4"/>
  <c r="BB79" i="4"/>
  <c r="BA79" i="4"/>
  <c r="AZ79" i="4"/>
  <c r="AY79" i="4"/>
  <c r="AX79" i="4"/>
  <c r="AW79" i="4"/>
  <c r="AV79" i="4"/>
  <c r="AU79" i="4"/>
  <c r="AT79" i="4"/>
  <c r="A79" i="4"/>
  <c r="BD78" i="4"/>
  <c r="BC78" i="4"/>
  <c r="BB78" i="4"/>
  <c r="BA78" i="4"/>
  <c r="AZ78" i="4"/>
  <c r="AY78" i="4"/>
  <c r="AX78" i="4"/>
  <c r="AW78" i="4"/>
  <c r="AV78" i="4"/>
  <c r="AU78" i="4"/>
  <c r="AT78" i="4"/>
  <c r="A78" i="4"/>
  <c r="BD77" i="4"/>
  <c r="BC77" i="4"/>
  <c r="BB77" i="4"/>
  <c r="BA77" i="4"/>
  <c r="AZ77" i="4"/>
  <c r="AY77" i="4"/>
  <c r="AX77" i="4"/>
  <c r="AW77" i="4"/>
  <c r="AV77" i="4"/>
  <c r="AU77" i="4"/>
  <c r="AT77" i="4"/>
  <c r="A77" i="4"/>
  <c r="BD76" i="4"/>
  <c r="BC76" i="4"/>
  <c r="BB76" i="4"/>
  <c r="BA76" i="4"/>
  <c r="AZ76" i="4"/>
  <c r="AY76" i="4"/>
  <c r="AX76" i="4"/>
  <c r="AW76" i="4"/>
  <c r="AV76" i="4"/>
  <c r="AU76" i="4"/>
  <c r="AT76" i="4"/>
  <c r="A76" i="4"/>
  <c r="BD75" i="4"/>
  <c r="BC75" i="4"/>
  <c r="BB75" i="4"/>
  <c r="BA75" i="4"/>
  <c r="AZ75" i="4"/>
  <c r="AY75" i="4"/>
  <c r="AX75" i="4"/>
  <c r="AW75" i="4"/>
  <c r="AV75" i="4"/>
  <c r="AU75" i="4"/>
  <c r="AT75" i="4"/>
  <c r="A75" i="4"/>
  <c r="BD74" i="4"/>
  <c r="BC74" i="4"/>
  <c r="BB74" i="4"/>
  <c r="BA74" i="4"/>
  <c r="AZ74" i="4"/>
  <c r="AY74" i="4"/>
  <c r="AX74" i="4"/>
  <c r="AW74" i="4"/>
  <c r="AV74" i="4"/>
  <c r="AU74" i="4"/>
  <c r="AT74" i="4"/>
  <c r="A74" i="4"/>
  <c r="BD73" i="4"/>
  <c r="BC73" i="4"/>
  <c r="BB73" i="4"/>
  <c r="BA73" i="4"/>
  <c r="AZ73" i="4"/>
  <c r="AY73" i="4"/>
  <c r="AX73" i="4"/>
  <c r="AW73" i="4"/>
  <c r="AV73" i="4"/>
  <c r="AU73" i="4"/>
  <c r="AT73" i="4"/>
  <c r="A73" i="4"/>
  <c r="BD72" i="4"/>
  <c r="BC72" i="4"/>
  <c r="BB72" i="4"/>
  <c r="BA72" i="4"/>
  <c r="AZ72" i="4"/>
  <c r="AY72" i="4"/>
  <c r="AX72" i="4"/>
  <c r="AW72" i="4"/>
  <c r="AV72" i="4"/>
  <c r="AU72" i="4"/>
  <c r="AT72" i="4"/>
  <c r="A72" i="4"/>
  <c r="BD71" i="4"/>
  <c r="BC71" i="4"/>
  <c r="BB71" i="4"/>
  <c r="BA71" i="4"/>
  <c r="AZ71" i="4"/>
  <c r="AY71" i="4"/>
  <c r="AX71" i="4"/>
  <c r="AW71" i="4"/>
  <c r="AV71" i="4"/>
  <c r="AU71" i="4"/>
  <c r="AT71" i="4"/>
  <c r="A71" i="4"/>
  <c r="BD70" i="4"/>
  <c r="BC70" i="4"/>
  <c r="BB70" i="4"/>
  <c r="BA70" i="4"/>
  <c r="AZ70" i="4"/>
  <c r="AY70" i="4"/>
  <c r="AX70" i="4"/>
  <c r="AW70" i="4"/>
  <c r="AV70" i="4"/>
  <c r="AU70" i="4"/>
  <c r="AT70" i="4"/>
  <c r="A70" i="4"/>
  <c r="BD69" i="4"/>
  <c r="BC69" i="4"/>
  <c r="BB69" i="4"/>
  <c r="BA69" i="4"/>
  <c r="AZ69" i="4"/>
  <c r="AY69" i="4"/>
  <c r="AX69" i="4"/>
  <c r="AW69" i="4"/>
  <c r="AV69" i="4"/>
  <c r="AU69" i="4"/>
  <c r="AT69" i="4"/>
  <c r="A69" i="4"/>
  <c r="BD68" i="4"/>
  <c r="BC68" i="4"/>
  <c r="BB68" i="4"/>
  <c r="BA68" i="4"/>
  <c r="AZ68" i="4"/>
  <c r="AY68" i="4"/>
  <c r="AX68" i="4"/>
  <c r="AW68" i="4"/>
  <c r="AV68" i="4"/>
  <c r="AU68" i="4"/>
  <c r="AT68" i="4"/>
  <c r="A68" i="4"/>
  <c r="BD67" i="4"/>
  <c r="BC67" i="4"/>
  <c r="BB67" i="4"/>
  <c r="BA67" i="4"/>
  <c r="AZ67" i="4"/>
  <c r="AY67" i="4"/>
  <c r="AX67" i="4"/>
  <c r="AW67" i="4"/>
  <c r="AV67" i="4"/>
  <c r="AU67" i="4"/>
  <c r="AT67" i="4"/>
  <c r="A67" i="4"/>
  <c r="BD66" i="4"/>
  <c r="BC66" i="4"/>
  <c r="BB66" i="4"/>
  <c r="BA66" i="4"/>
  <c r="AZ66" i="4"/>
  <c r="AY66" i="4"/>
  <c r="AX66" i="4"/>
  <c r="AW66" i="4"/>
  <c r="AV66" i="4"/>
  <c r="AU66" i="4"/>
  <c r="AT66" i="4"/>
  <c r="A66" i="4"/>
  <c r="BD65" i="4"/>
  <c r="BC65" i="4"/>
  <c r="BB65" i="4"/>
  <c r="BA65" i="4"/>
  <c r="AZ65" i="4"/>
  <c r="AY65" i="4"/>
  <c r="AX65" i="4"/>
  <c r="AW65" i="4"/>
  <c r="AV65" i="4"/>
  <c r="AU65" i="4"/>
  <c r="AT65" i="4"/>
  <c r="A65" i="4"/>
  <c r="BD64" i="4"/>
  <c r="BC64" i="4"/>
  <c r="BB64" i="4"/>
  <c r="BA64" i="4"/>
  <c r="AZ64" i="4"/>
  <c r="AY64" i="4"/>
  <c r="AX64" i="4"/>
  <c r="AW64" i="4"/>
  <c r="AV64" i="4"/>
  <c r="AU64" i="4"/>
  <c r="AT64" i="4"/>
  <c r="A64" i="4"/>
  <c r="BD63" i="4"/>
  <c r="BC63" i="4"/>
  <c r="BB63" i="4"/>
  <c r="BA63" i="4"/>
  <c r="AZ63" i="4"/>
  <c r="AY63" i="4"/>
  <c r="AX63" i="4"/>
  <c r="AW63" i="4"/>
  <c r="AV63" i="4"/>
  <c r="AU63" i="4"/>
  <c r="AT63" i="4"/>
  <c r="A63" i="4"/>
  <c r="BD62" i="4"/>
  <c r="BC62" i="4"/>
  <c r="BB62" i="4"/>
  <c r="BA62" i="4"/>
  <c r="AZ62" i="4"/>
  <c r="AY62" i="4"/>
  <c r="AX62" i="4"/>
  <c r="AW62" i="4"/>
  <c r="AV62" i="4"/>
  <c r="AU62" i="4"/>
  <c r="AT62" i="4"/>
  <c r="A62" i="4"/>
  <c r="BD61" i="4"/>
  <c r="BC61" i="4"/>
  <c r="BB61" i="4"/>
  <c r="BA61" i="4"/>
  <c r="AZ61" i="4"/>
  <c r="AY61" i="4"/>
  <c r="AX61" i="4"/>
  <c r="AW61" i="4"/>
  <c r="AV61" i="4"/>
  <c r="AU61" i="4"/>
  <c r="AT61" i="4"/>
  <c r="A61" i="4"/>
  <c r="BD60" i="4"/>
  <c r="BC60" i="4"/>
  <c r="BB60" i="4"/>
  <c r="BA60" i="4"/>
  <c r="AZ60" i="4"/>
  <c r="AY60" i="4"/>
  <c r="AX60" i="4"/>
  <c r="AW60" i="4"/>
  <c r="AV60" i="4"/>
  <c r="AU60" i="4"/>
  <c r="AT60" i="4"/>
  <c r="A60" i="4"/>
  <c r="BD59" i="4"/>
  <c r="BC59" i="4"/>
  <c r="BB59" i="4"/>
  <c r="BA59" i="4"/>
  <c r="AZ59" i="4"/>
  <c r="AY59" i="4"/>
  <c r="AX59" i="4"/>
  <c r="AW59" i="4"/>
  <c r="AV59" i="4"/>
  <c r="AU59" i="4"/>
  <c r="AT59" i="4"/>
  <c r="A59" i="4"/>
  <c r="BD58" i="4"/>
  <c r="BC58" i="4"/>
  <c r="BB58" i="4"/>
  <c r="BA58" i="4"/>
  <c r="AZ58" i="4"/>
  <c r="AY58" i="4"/>
  <c r="AX58" i="4"/>
  <c r="AW58" i="4"/>
  <c r="AV58" i="4"/>
  <c r="AU58" i="4"/>
  <c r="AT58" i="4"/>
  <c r="A58" i="4"/>
  <c r="BD57" i="4"/>
  <c r="BC57" i="4"/>
  <c r="BB57" i="4"/>
  <c r="BA57" i="4"/>
  <c r="AZ57" i="4"/>
  <c r="AY57" i="4"/>
  <c r="AX57" i="4"/>
  <c r="AW57" i="4"/>
  <c r="AV57" i="4"/>
  <c r="AU57" i="4"/>
  <c r="AT57" i="4"/>
  <c r="A57" i="4"/>
  <c r="BD56" i="4"/>
  <c r="BC56" i="4"/>
  <c r="BB56" i="4"/>
  <c r="BA56" i="4"/>
  <c r="AZ56" i="4"/>
  <c r="AY56" i="4"/>
  <c r="AX56" i="4"/>
  <c r="AW56" i="4"/>
  <c r="AV56" i="4"/>
  <c r="AU56" i="4"/>
  <c r="AT56" i="4"/>
  <c r="A56" i="4"/>
  <c r="BD55" i="4"/>
  <c r="BC55" i="4"/>
  <c r="BB55" i="4"/>
  <c r="BA55" i="4"/>
  <c r="AZ55" i="4"/>
  <c r="AY55" i="4"/>
  <c r="AX55" i="4"/>
  <c r="AW55" i="4"/>
  <c r="AV55" i="4"/>
  <c r="AU55" i="4"/>
  <c r="AT55" i="4"/>
  <c r="A55" i="4"/>
  <c r="BD54" i="4"/>
  <c r="BC54" i="4"/>
  <c r="BB54" i="4"/>
  <c r="BA54" i="4"/>
  <c r="AZ54" i="4"/>
  <c r="AY54" i="4"/>
  <c r="AX54" i="4"/>
  <c r="AW54" i="4"/>
  <c r="AV54" i="4"/>
  <c r="AU54" i="4"/>
  <c r="AT54" i="4"/>
  <c r="A54" i="4"/>
  <c r="BD53" i="4"/>
  <c r="BC53" i="4"/>
  <c r="BB53" i="4"/>
  <c r="BA53" i="4"/>
  <c r="AZ53" i="4"/>
  <c r="AY53" i="4"/>
  <c r="AX53" i="4"/>
  <c r="AW53" i="4"/>
  <c r="AV53" i="4"/>
  <c r="AU53" i="4"/>
  <c r="AT53" i="4"/>
  <c r="A53" i="4"/>
  <c r="BD52" i="4"/>
  <c r="BC52" i="4"/>
  <c r="BB52" i="4"/>
  <c r="BA52" i="4"/>
  <c r="AZ52" i="4"/>
  <c r="AY52" i="4"/>
  <c r="AX52" i="4"/>
  <c r="AW52" i="4"/>
  <c r="AV52" i="4"/>
  <c r="AU52" i="4"/>
  <c r="AT52" i="4"/>
  <c r="A52" i="4"/>
  <c r="BD51" i="4"/>
  <c r="BC51" i="4"/>
  <c r="BB51" i="4"/>
  <c r="BA51" i="4"/>
  <c r="AZ51" i="4"/>
  <c r="AY51" i="4"/>
  <c r="AX51" i="4"/>
  <c r="AW51" i="4"/>
  <c r="AV51" i="4"/>
  <c r="AU51" i="4"/>
  <c r="AT51" i="4"/>
  <c r="A51" i="4"/>
  <c r="BD50" i="4"/>
  <c r="BC50" i="4"/>
  <c r="BB50" i="4"/>
  <c r="BA50" i="4"/>
  <c r="AZ50" i="4"/>
  <c r="AY50" i="4"/>
  <c r="AX50" i="4"/>
  <c r="AW50" i="4"/>
  <c r="AV50" i="4"/>
  <c r="AU50" i="4"/>
  <c r="AT50" i="4"/>
  <c r="A50" i="4"/>
  <c r="BD49" i="4"/>
  <c r="BC49" i="4"/>
  <c r="BB49" i="4"/>
  <c r="BA49" i="4"/>
  <c r="AZ49" i="4"/>
  <c r="AY49" i="4"/>
  <c r="AX49" i="4"/>
  <c r="AW49" i="4"/>
  <c r="AV49" i="4"/>
  <c r="AU49" i="4"/>
  <c r="AT49" i="4"/>
  <c r="A49" i="4"/>
  <c r="BD48" i="4"/>
  <c r="BC48" i="4"/>
  <c r="BB48" i="4"/>
  <c r="BA48" i="4"/>
  <c r="AZ48" i="4"/>
  <c r="AY48" i="4"/>
  <c r="AX48" i="4"/>
  <c r="AW48" i="4"/>
  <c r="AV48" i="4"/>
  <c r="AU48" i="4"/>
  <c r="AT48" i="4"/>
  <c r="A48" i="4"/>
  <c r="BD47" i="4"/>
  <c r="BC47" i="4"/>
  <c r="BB47" i="4"/>
  <c r="BA47" i="4"/>
  <c r="AZ47" i="4"/>
  <c r="AY47" i="4"/>
  <c r="AX47" i="4"/>
  <c r="AW47" i="4"/>
  <c r="AV47" i="4"/>
  <c r="AU47" i="4"/>
  <c r="AT47" i="4"/>
  <c r="A47" i="4"/>
  <c r="BD46" i="4"/>
  <c r="BC46" i="4"/>
  <c r="BB46" i="4"/>
  <c r="BA46" i="4"/>
  <c r="AZ46" i="4"/>
  <c r="AY46" i="4"/>
  <c r="AX46" i="4"/>
  <c r="AW46" i="4"/>
  <c r="AV46" i="4"/>
  <c r="AU46" i="4"/>
  <c r="AT46" i="4"/>
  <c r="A46" i="4"/>
  <c r="BD45" i="4"/>
  <c r="BC45" i="4"/>
  <c r="BB45" i="4"/>
  <c r="BA45" i="4"/>
  <c r="AZ45" i="4"/>
  <c r="AY45" i="4"/>
  <c r="AX45" i="4"/>
  <c r="AW45" i="4"/>
  <c r="AV45" i="4"/>
  <c r="AU45" i="4"/>
  <c r="AT45" i="4"/>
  <c r="A45" i="4"/>
  <c r="BD44" i="4"/>
  <c r="BC44" i="4"/>
  <c r="BB44" i="4"/>
  <c r="BA44" i="4"/>
  <c r="AZ44" i="4"/>
  <c r="AY44" i="4"/>
  <c r="AX44" i="4"/>
  <c r="AW44" i="4"/>
  <c r="AV44" i="4"/>
  <c r="AU44" i="4"/>
  <c r="AT44" i="4"/>
  <c r="A44" i="4"/>
  <c r="BD43" i="4"/>
  <c r="BC43" i="4"/>
  <c r="BB43" i="4"/>
  <c r="BA43" i="4"/>
  <c r="AZ43" i="4"/>
  <c r="AY43" i="4"/>
  <c r="AX43" i="4"/>
  <c r="AW43" i="4"/>
  <c r="AV43" i="4"/>
  <c r="AU43" i="4"/>
  <c r="AT43" i="4"/>
  <c r="A43" i="4"/>
  <c r="BD42" i="4"/>
  <c r="BC42" i="4"/>
  <c r="BB42" i="4"/>
  <c r="BA42" i="4"/>
  <c r="AZ42" i="4"/>
  <c r="AY42" i="4"/>
  <c r="AX42" i="4"/>
  <c r="AW42" i="4"/>
  <c r="AV42" i="4"/>
  <c r="AU42" i="4"/>
  <c r="AT42" i="4"/>
  <c r="A42" i="4"/>
  <c r="BD41" i="4"/>
  <c r="BC41" i="4"/>
  <c r="BB41" i="4"/>
  <c r="BA41" i="4"/>
  <c r="AZ41" i="4"/>
  <c r="AY41" i="4"/>
  <c r="AX41" i="4"/>
  <c r="AW41" i="4"/>
  <c r="AV41" i="4"/>
  <c r="AU41" i="4"/>
  <c r="AT41" i="4"/>
  <c r="A41" i="4"/>
  <c r="BD40" i="4"/>
  <c r="BC40" i="4"/>
  <c r="BB40" i="4"/>
  <c r="BA40" i="4"/>
  <c r="AZ40" i="4"/>
  <c r="AY40" i="4"/>
  <c r="AX40" i="4"/>
  <c r="AW40" i="4"/>
  <c r="AV40" i="4"/>
  <c r="AU40" i="4"/>
  <c r="AT40" i="4"/>
  <c r="A40" i="4"/>
  <c r="BD39" i="4"/>
  <c r="BC39" i="4"/>
  <c r="BB39" i="4"/>
  <c r="BA39" i="4"/>
  <c r="AZ39" i="4"/>
  <c r="AY39" i="4"/>
  <c r="AX39" i="4"/>
  <c r="AW39" i="4"/>
  <c r="AV39" i="4"/>
  <c r="AU39" i="4"/>
  <c r="AT39" i="4"/>
  <c r="A39" i="4"/>
  <c r="BD38" i="4"/>
  <c r="BC38" i="4"/>
  <c r="BB38" i="4"/>
  <c r="BA38" i="4"/>
  <c r="AZ38" i="4"/>
  <c r="AY38" i="4"/>
  <c r="AX38" i="4"/>
  <c r="AW38" i="4"/>
  <c r="AV38" i="4"/>
  <c r="AU38" i="4"/>
  <c r="AT38" i="4"/>
  <c r="A38" i="4"/>
  <c r="BD37" i="4"/>
  <c r="BC37" i="4"/>
  <c r="BB37" i="4"/>
  <c r="BA37" i="4"/>
  <c r="AZ37" i="4"/>
  <c r="AY37" i="4"/>
  <c r="AX37" i="4"/>
  <c r="AW37" i="4"/>
  <c r="AV37" i="4"/>
  <c r="AU37" i="4"/>
  <c r="AT37" i="4"/>
  <c r="A37" i="4"/>
  <c r="BD36" i="4"/>
  <c r="BC36" i="4"/>
  <c r="BB36" i="4"/>
  <c r="BA36" i="4"/>
  <c r="AZ36" i="4"/>
  <c r="AY36" i="4"/>
  <c r="AX36" i="4"/>
  <c r="AW36" i="4"/>
  <c r="AV36" i="4"/>
  <c r="AU36" i="4"/>
  <c r="AT36" i="4"/>
  <c r="A36" i="4"/>
  <c r="BD35" i="4"/>
  <c r="BC35" i="4"/>
  <c r="BB35" i="4"/>
  <c r="BA35" i="4"/>
  <c r="AZ35" i="4"/>
  <c r="AY35" i="4"/>
  <c r="AX35" i="4"/>
  <c r="AW35" i="4"/>
  <c r="AV35" i="4"/>
  <c r="AU35" i="4"/>
  <c r="AT35" i="4"/>
  <c r="A35" i="4"/>
  <c r="BD34" i="4"/>
  <c r="BC34" i="4"/>
  <c r="BB34" i="4"/>
  <c r="BA34" i="4"/>
  <c r="AZ34" i="4"/>
  <c r="AY34" i="4"/>
  <c r="AX34" i="4"/>
  <c r="AW34" i="4"/>
  <c r="AV34" i="4"/>
  <c r="AU34" i="4"/>
  <c r="AT34" i="4"/>
  <c r="A34" i="4"/>
  <c r="BD33" i="4"/>
  <c r="BC33" i="4"/>
  <c r="BB33" i="4"/>
  <c r="BA33" i="4"/>
  <c r="AZ33" i="4"/>
  <c r="AY33" i="4"/>
  <c r="AX33" i="4"/>
  <c r="AW33" i="4"/>
  <c r="AV33" i="4"/>
  <c r="AU33" i="4"/>
  <c r="AT33" i="4"/>
  <c r="A33" i="4"/>
  <c r="BD32" i="4"/>
  <c r="BC32" i="4"/>
  <c r="BB32" i="4"/>
  <c r="BA32" i="4"/>
  <c r="AZ32" i="4"/>
  <c r="AY32" i="4"/>
  <c r="AX32" i="4"/>
  <c r="AW32" i="4"/>
  <c r="AV32" i="4"/>
  <c r="AU32" i="4"/>
  <c r="AT32" i="4"/>
  <c r="A32" i="4"/>
  <c r="BD31" i="4"/>
  <c r="BC31" i="4"/>
  <c r="BB31" i="4"/>
  <c r="BA31" i="4"/>
  <c r="AZ31" i="4"/>
  <c r="AY31" i="4"/>
  <c r="AX31" i="4"/>
  <c r="AW31" i="4"/>
  <c r="AV31" i="4"/>
  <c r="AU31" i="4"/>
  <c r="AT31" i="4"/>
  <c r="A31" i="4"/>
  <c r="BD30" i="4"/>
  <c r="BC30" i="4"/>
  <c r="BB30" i="4"/>
  <c r="BA30" i="4"/>
  <c r="AZ30" i="4"/>
  <c r="AY30" i="4"/>
  <c r="AX30" i="4"/>
  <c r="AW30" i="4"/>
  <c r="AV30" i="4"/>
  <c r="AU30" i="4"/>
  <c r="AT30" i="4"/>
  <c r="A30" i="4"/>
  <c r="BD29" i="4"/>
  <c r="BC29" i="4"/>
  <c r="BB29" i="4"/>
  <c r="BA29" i="4"/>
  <c r="AZ29" i="4"/>
  <c r="AY29" i="4"/>
  <c r="AX29" i="4"/>
  <c r="AW29" i="4"/>
  <c r="AV29" i="4"/>
  <c r="AU29" i="4"/>
  <c r="AT29" i="4"/>
  <c r="A29" i="4"/>
  <c r="BD28" i="4"/>
  <c r="BC28" i="4"/>
  <c r="BB28" i="4"/>
  <c r="BA28" i="4"/>
  <c r="AZ28" i="4"/>
  <c r="AY28" i="4"/>
  <c r="AX28" i="4"/>
  <c r="AW28" i="4"/>
  <c r="AV28" i="4"/>
  <c r="AU28" i="4"/>
  <c r="AT28" i="4"/>
  <c r="A28" i="4"/>
  <c r="BD27" i="4"/>
  <c r="BC27" i="4"/>
  <c r="BB27" i="4"/>
  <c r="BA27" i="4"/>
  <c r="AZ27" i="4"/>
  <c r="AY27" i="4"/>
  <c r="AX27" i="4"/>
  <c r="AW27" i="4"/>
  <c r="AV27" i="4"/>
  <c r="AU27" i="4"/>
  <c r="AT27" i="4"/>
  <c r="A27" i="4"/>
  <c r="BD26" i="4"/>
  <c r="BC26" i="4"/>
  <c r="BB26" i="4"/>
  <c r="BA26" i="4"/>
  <c r="AZ26" i="4"/>
  <c r="AY26" i="4"/>
  <c r="AX26" i="4"/>
  <c r="AW26" i="4"/>
  <c r="AV26" i="4"/>
  <c r="AU26" i="4"/>
  <c r="AT26" i="4"/>
  <c r="A26" i="4"/>
  <c r="BD25" i="4"/>
  <c r="BC25" i="4"/>
  <c r="BB25" i="4"/>
  <c r="BA25" i="4"/>
  <c r="AZ25" i="4"/>
  <c r="AY25" i="4"/>
  <c r="AX25" i="4"/>
  <c r="AW25" i="4"/>
  <c r="AV25" i="4"/>
  <c r="AU25" i="4"/>
  <c r="AT25" i="4"/>
  <c r="A25" i="4"/>
  <c r="BD24" i="4"/>
  <c r="BC24" i="4"/>
  <c r="BB24" i="4"/>
  <c r="BA24" i="4"/>
  <c r="AZ24" i="4"/>
  <c r="AY24" i="4"/>
  <c r="AX24" i="4"/>
  <c r="AW24" i="4"/>
  <c r="AV24" i="4"/>
  <c r="AU24" i="4"/>
  <c r="AT24" i="4"/>
  <c r="A24" i="4"/>
  <c r="BD23" i="4"/>
  <c r="BC23" i="4"/>
  <c r="BB23" i="4"/>
  <c r="BA23" i="4"/>
  <c r="AZ23" i="4"/>
  <c r="AY23" i="4"/>
  <c r="AX23" i="4"/>
  <c r="AW23" i="4"/>
  <c r="AV23" i="4"/>
  <c r="AU23" i="4"/>
  <c r="AT23" i="4"/>
  <c r="A23" i="4"/>
  <c r="BD22" i="4"/>
  <c r="BC22" i="4"/>
  <c r="BB22" i="4"/>
  <c r="BA22" i="4"/>
  <c r="AZ22" i="4"/>
  <c r="AY22" i="4"/>
  <c r="AX22" i="4"/>
  <c r="AW22" i="4"/>
  <c r="AV22" i="4"/>
  <c r="AU22" i="4"/>
  <c r="AT22" i="4"/>
  <c r="A22" i="4"/>
  <c r="BD21" i="4"/>
  <c r="BC21" i="4"/>
  <c r="BB21" i="4"/>
  <c r="BA21" i="4"/>
  <c r="AZ21" i="4"/>
  <c r="AY21" i="4"/>
  <c r="AX21" i="4"/>
  <c r="AW21" i="4"/>
  <c r="AV21" i="4"/>
  <c r="AU21" i="4"/>
  <c r="AT21" i="4"/>
  <c r="A21" i="4"/>
  <c r="BD20" i="4"/>
  <c r="BC20" i="4"/>
  <c r="BB20" i="4"/>
  <c r="BA20" i="4"/>
  <c r="AZ20" i="4"/>
  <c r="AY20" i="4"/>
  <c r="AX20" i="4"/>
  <c r="AW20" i="4"/>
  <c r="AV20" i="4"/>
  <c r="AU20" i="4"/>
  <c r="AT20" i="4"/>
  <c r="A20" i="4"/>
  <c r="BD19" i="4"/>
  <c r="BC19" i="4"/>
  <c r="BB19" i="4"/>
  <c r="BA19" i="4"/>
  <c r="AZ19" i="4"/>
  <c r="AY19" i="4"/>
  <c r="AX19" i="4"/>
  <c r="AW19" i="4"/>
  <c r="AV19" i="4"/>
  <c r="AU19" i="4"/>
  <c r="AT19" i="4"/>
  <c r="A19" i="4"/>
  <c r="BD18" i="4"/>
  <c r="BC18" i="4"/>
  <c r="BB18" i="4"/>
  <c r="BA18" i="4"/>
  <c r="AZ18" i="4"/>
  <c r="AY18" i="4"/>
  <c r="AX18" i="4"/>
  <c r="AW18" i="4"/>
  <c r="AV18" i="4"/>
  <c r="AU18" i="4"/>
  <c r="AT18" i="4"/>
  <c r="A18" i="4"/>
  <c r="BD17" i="4"/>
  <c r="BC17" i="4"/>
  <c r="BB17" i="4"/>
  <c r="BA17" i="4"/>
  <c r="AZ17" i="4"/>
  <c r="AY17" i="4"/>
  <c r="AX17" i="4"/>
  <c r="AW17" i="4"/>
  <c r="AV17" i="4"/>
  <c r="AU17" i="4"/>
  <c r="AT17" i="4"/>
  <c r="A17" i="4"/>
  <c r="BD16" i="4"/>
  <c r="BC16" i="4"/>
  <c r="BB16" i="4"/>
  <c r="BA16" i="4"/>
  <c r="AZ16" i="4"/>
  <c r="AY16" i="4"/>
  <c r="AX16" i="4"/>
  <c r="AW16" i="4"/>
  <c r="AV16" i="4"/>
  <c r="AU16" i="4"/>
  <c r="AT16" i="4"/>
  <c r="A16" i="4"/>
  <c r="BD15" i="4"/>
  <c r="BC15" i="4"/>
  <c r="BB15" i="4"/>
  <c r="BA15" i="4"/>
  <c r="AZ15" i="4"/>
  <c r="AY15" i="4"/>
  <c r="AX15" i="4"/>
  <c r="AW15" i="4"/>
  <c r="AV15" i="4"/>
  <c r="AU15" i="4"/>
  <c r="AT15" i="4"/>
  <c r="A15" i="4"/>
  <c r="BD14" i="4"/>
  <c r="BC14" i="4"/>
  <c r="BB14" i="4"/>
  <c r="BA14" i="4"/>
  <c r="AZ14" i="4"/>
  <c r="AY14" i="4"/>
  <c r="AX14" i="4"/>
  <c r="AW14" i="4"/>
  <c r="AV14" i="4"/>
  <c r="AU14" i="4"/>
  <c r="AT14" i="4"/>
  <c r="A14" i="4"/>
  <c r="BD13" i="4"/>
  <c r="BC13" i="4"/>
  <c r="BB13" i="4"/>
  <c r="BA13" i="4"/>
  <c r="AZ13" i="4"/>
  <c r="AY13" i="4"/>
  <c r="AX13" i="4"/>
  <c r="AW13" i="4"/>
  <c r="AV13" i="4"/>
  <c r="AU13" i="4"/>
  <c r="AT13" i="4"/>
  <c r="A13" i="4"/>
  <c r="BD12" i="4"/>
  <c r="BC12" i="4"/>
  <c r="BB12" i="4"/>
  <c r="BA12" i="4"/>
  <c r="AZ12" i="4"/>
  <c r="AY12" i="4"/>
  <c r="AX12" i="4"/>
  <c r="AW12" i="4"/>
  <c r="AV12" i="4"/>
  <c r="AU12" i="4"/>
  <c r="AT12" i="4"/>
  <c r="A12" i="4"/>
  <c r="BD11" i="4"/>
  <c r="BC11" i="4"/>
  <c r="BB11" i="4"/>
  <c r="BA11" i="4"/>
  <c r="AZ11" i="4"/>
  <c r="AY11" i="4"/>
  <c r="AX11" i="4"/>
  <c r="AW11" i="4"/>
  <c r="AV11" i="4"/>
  <c r="AU11" i="4"/>
  <c r="AT11" i="4"/>
  <c r="A11" i="4"/>
  <c r="BD10" i="4"/>
  <c r="BC10" i="4"/>
  <c r="BB10" i="4"/>
  <c r="BA10" i="4"/>
  <c r="AZ10" i="4"/>
  <c r="AY10" i="4"/>
  <c r="AX10" i="4"/>
  <c r="AW10" i="4"/>
  <c r="AV10" i="4"/>
  <c r="AU10" i="4"/>
  <c r="AT10" i="4"/>
  <c r="A10" i="4"/>
  <c r="BD9" i="4"/>
  <c r="BC9" i="4"/>
  <c r="BB9" i="4"/>
  <c r="BA9" i="4"/>
  <c r="AZ9" i="4"/>
  <c r="AY9" i="4"/>
  <c r="AX9" i="4"/>
  <c r="AW9" i="4"/>
  <c r="AV9" i="4"/>
  <c r="AU9" i="4"/>
  <c r="AT9" i="4"/>
  <c r="A9" i="4"/>
  <c r="BD8" i="4"/>
  <c r="BC8" i="4"/>
  <c r="BB8" i="4"/>
  <c r="BA8" i="4"/>
  <c r="AZ8" i="4"/>
  <c r="AY8" i="4"/>
  <c r="AX8" i="4"/>
  <c r="AW8" i="4"/>
  <c r="AV8" i="4"/>
  <c r="AU8" i="4"/>
  <c r="AT8" i="4"/>
  <c r="A8" i="4"/>
  <c r="BD7" i="4"/>
  <c r="BC7" i="4"/>
  <c r="BB7" i="4"/>
  <c r="BA7" i="4"/>
  <c r="AZ7" i="4"/>
  <c r="AY7" i="4"/>
  <c r="AX7" i="4"/>
  <c r="AW7" i="4"/>
  <c r="AV7" i="4"/>
  <c r="AU7" i="4"/>
  <c r="AT7" i="4"/>
  <c r="A7" i="4"/>
  <c r="BD6" i="4"/>
  <c r="BC6" i="4"/>
  <c r="BB6" i="4"/>
  <c r="BA6" i="4"/>
  <c r="AZ6" i="4"/>
  <c r="AY6" i="4"/>
  <c r="AX6" i="4"/>
  <c r="AW6" i="4"/>
  <c r="AV6" i="4"/>
  <c r="AU6" i="4"/>
  <c r="AT6" i="4"/>
  <c r="A6" i="4"/>
  <c r="BD5" i="4"/>
  <c r="BC5" i="4"/>
  <c r="BB5" i="4"/>
  <c r="BA5" i="4"/>
  <c r="AZ5" i="4"/>
  <c r="AY5" i="4"/>
  <c r="AX5" i="4"/>
  <c r="AW5" i="4"/>
  <c r="AV5" i="4"/>
  <c r="AU5" i="4"/>
  <c r="AT5" i="4"/>
  <c r="A5" i="4"/>
  <c r="J8" i="3"/>
  <c r="D25" i="8" s="1"/>
  <c r="J7" i="3"/>
  <c r="D18" i="8" s="1"/>
  <c r="J6" i="3"/>
  <c r="D11" i="8" s="1"/>
  <c r="L23" i="2"/>
  <c r="D23" i="2"/>
  <c r="M30" i="2" s="1"/>
  <c r="M22" i="2"/>
  <c r="F54" i="2" s="1"/>
  <c r="E22" i="2"/>
  <c r="F22" i="2" s="1"/>
  <c r="F53" i="2"/>
  <c r="E21" i="2"/>
  <c r="F21" i="2" s="1"/>
  <c r="M20" i="2"/>
  <c r="F52" i="2" s="1"/>
  <c r="E20" i="2"/>
  <c r="F20" i="2" s="1"/>
  <c r="M19" i="2"/>
  <c r="F51" i="2" s="1"/>
  <c r="E19" i="2"/>
  <c r="F19" i="2" s="1"/>
  <c r="M18" i="2"/>
  <c r="F50" i="2" s="1"/>
  <c r="E18" i="2"/>
  <c r="F18" i="2" s="1"/>
  <c r="M17" i="2"/>
  <c r="F49" i="2" s="1"/>
  <c r="E17" i="2"/>
  <c r="F17" i="2" s="1"/>
  <c r="M16" i="2"/>
  <c r="F48" i="2" s="1"/>
  <c r="E16" i="2"/>
  <c r="F16" i="2" s="1"/>
  <c r="M15" i="2"/>
  <c r="F47" i="2" s="1"/>
  <c r="E15" i="2"/>
  <c r="F15" i="2" s="1"/>
  <c r="M14" i="2"/>
  <c r="F46" i="2" s="1"/>
  <c r="E14" i="2"/>
  <c r="F14" i="2" s="1"/>
  <c r="M13" i="2"/>
  <c r="F45" i="2" s="1"/>
  <c r="E13" i="2"/>
  <c r="F13" i="2" s="1"/>
  <c r="M12" i="2"/>
  <c r="F44" i="2" s="1"/>
  <c r="E12" i="2"/>
  <c r="F12" i="2" s="1"/>
  <c r="M11" i="2"/>
  <c r="F43" i="2" s="1"/>
  <c r="E11" i="2"/>
  <c r="F11" i="2" s="1"/>
  <c r="M10" i="2"/>
  <c r="F42" i="2" s="1"/>
  <c r="E10" i="2"/>
  <c r="F10" i="2" s="1"/>
  <c r="M9" i="2"/>
  <c r="F41" i="2" s="1"/>
  <c r="E9" i="2"/>
  <c r="F9" i="2" s="1"/>
  <c r="M8" i="2"/>
  <c r="F40" i="2" s="1"/>
  <c r="E8" i="2"/>
  <c r="F8" i="2" s="1"/>
  <c r="M7" i="2"/>
  <c r="F39" i="2" s="1"/>
  <c r="AS208" i="4" l="1"/>
  <c r="AS159" i="4"/>
  <c r="G10" i="2"/>
  <c r="H10" i="2" s="1"/>
  <c r="G19" i="2"/>
  <c r="H19" i="2" s="1"/>
  <c r="G15" i="2"/>
  <c r="H15" i="2" s="1"/>
  <c r="G11" i="2"/>
  <c r="H11" i="2" s="1"/>
  <c r="G18" i="2"/>
  <c r="H18" i="2" s="1"/>
  <c r="G14" i="2"/>
  <c r="H14" i="2" s="1"/>
  <c r="G22" i="2"/>
  <c r="H22" i="2" s="1"/>
  <c r="G9" i="2"/>
  <c r="H9" i="2" s="1"/>
  <c r="G21" i="2"/>
  <c r="H21" i="2" s="1"/>
  <c r="G17" i="2"/>
  <c r="H17" i="2" s="1"/>
  <c r="G13" i="2"/>
  <c r="H13" i="2" s="1"/>
  <c r="G8" i="2"/>
  <c r="H8" i="2" s="1"/>
  <c r="G20" i="2"/>
  <c r="H20" i="2" s="1"/>
  <c r="G16" i="2"/>
  <c r="H16" i="2" s="1"/>
  <c r="G12" i="2"/>
  <c r="H12" i="2" s="1"/>
  <c r="G7" i="2"/>
  <c r="H7" i="2" s="1"/>
  <c r="AS14" i="4"/>
  <c r="AS6" i="4"/>
  <c r="AS9" i="4"/>
  <c r="AS157" i="4"/>
  <c r="AS158" i="4"/>
  <c r="AS7" i="4"/>
  <c r="AS13" i="4"/>
  <c r="AS160" i="4"/>
  <c r="AS8" i="4"/>
  <c r="AS10" i="4"/>
  <c r="AS18" i="4"/>
  <c r="AS20" i="4"/>
  <c r="AS22" i="4"/>
  <c r="AS25" i="4"/>
  <c r="AS26" i="4"/>
  <c r="AS27" i="4"/>
  <c r="AS29" i="4"/>
  <c r="AS30" i="4"/>
  <c r="AS31" i="4"/>
  <c r="AS32" i="4"/>
  <c r="AS33" i="4"/>
  <c r="AS42" i="4"/>
  <c r="AS43" i="4"/>
  <c r="AS44" i="4"/>
  <c r="AS59" i="4"/>
  <c r="AS60" i="4"/>
  <c r="AS62" i="4"/>
  <c r="AS67" i="4"/>
  <c r="AS68" i="4"/>
  <c r="AS72" i="4"/>
  <c r="AS73" i="4"/>
  <c r="AS74" i="4"/>
  <c r="AS75" i="4"/>
  <c r="AS76" i="4"/>
  <c r="AS77" i="4"/>
  <c r="AS79" i="4"/>
  <c r="AS80" i="4"/>
  <c r="AS81" i="4"/>
  <c r="AS82" i="4"/>
  <c r="AS83" i="4"/>
  <c r="AS89" i="4"/>
  <c r="AS90" i="4"/>
  <c r="AS91" i="4"/>
  <c r="AS98" i="4"/>
  <c r="AS99" i="4"/>
  <c r="AS103" i="4"/>
  <c r="AS104" i="4"/>
  <c r="AS106" i="4"/>
  <c r="AS107" i="4"/>
  <c r="AS108" i="4"/>
  <c r="AS110" i="4"/>
  <c r="AS11" i="4"/>
  <c r="AS16" i="4"/>
  <c r="AS111" i="4"/>
  <c r="AS12" i="4"/>
  <c r="AS17" i="4"/>
  <c r="AS19" i="4"/>
  <c r="AS21" i="4"/>
  <c r="AS23" i="4"/>
  <c r="AS24" i="4"/>
  <c r="AS28" i="4"/>
  <c r="AS34" i="4"/>
  <c r="AS35" i="4"/>
  <c r="AS36" i="4"/>
  <c r="AS37" i="4"/>
  <c r="AS38" i="4"/>
  <c r="AS39" i="4"/>
  <c r="AS40" i="4"/>
  <c r="AS41" i="4"/>
  <c r="AS58" i="4"/>
  <c r="AS61" i="4"/>
  <c r="AS63" i="4"/>
  <c r="AS64" i="4"/>
  <c r="AS65" i="4"/>
  <c r="AS66" i="4"/>
  <c r="AS69" i="4"/>
  <c r="AS70" i="4"/>
  <c r="AS71" i="4"/>
  <c r="AS78" i="4"/>
  <c r="AS84" i="4"/>
  <c r="AS85" i="4"/>
  <c r="AS86" i="4"/>
  <c r="AS87" i="4"/>
  <c r="AS88" i="4"/>
  <c r="AS92" i="4"/>
  <c r="AS93" i="4"/>
  <c r="AS94" i="4"/>
  <c r="AS95" i="4"/>
  <c r="AS96" i="4"/>
  <c r="AS97" i="4"/>
  <c r="AS100" i="4"/>
  <c r="AS101" i="4"/>
  <c r="AS102" i="4"/>
  <c r="AS105" i="4"/>
  <c r="AS109" i="4"/>
  <c r="AS5" i="4"/>
  <c r="AS15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8" i="4"/>
  <c r="AS141" i="4"/>
  <c r="AS142" i="4"/>
  <c r="AS145" i="4"/>
  <c r="AS146" i="4"/>
  <c r="AS148" i="4"/>
  <c r="AS149" i="4"/>
  <c r="AS150" i="4"/>
  <c r="AS151" i="4"/>
  <c r="AS152" i="4"/>
  <c r="AS153" i="4"/>
  <c r="AS154" i="4"/>
  <c r="AS155" i="4"/>
  <c r="AS156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1" i="4"/>
  <c r="AS202" i="4"/>
  <c r="AS203" i="4"/>
  <c r="AS206" i="4"/>
  <c r="AS207" i="4"/>
  <c r="F55" i="2"/>
  <c r="M23" i="2"/>
  <c r="E23" i="2"/>
  <c r="F23" i="2"/>
  <c r="AS140" i="4"/>
  <c r="AS144" i="4"/>
  <c r="AS137" i="4"/>
  <c r="AS139" i="4"/>
  <c r="AS143" i="4"/>
  <c r="AS147" i="4"/>
  <c r="AS200" i="4"/>
  <c r="AS204" i="4"/>
  <c r="AS205" i="4"/>
  <c r="G23" i="2" l="1"/>
  <c r="BH6" i="4"/>
  <c r="AA6" i="4" s="1"/>
  <c r="AB6" i="4" s="1"/>
  <c r="AC6" i="4" s="1"/>
  <c r="BH9" i="4"/>
  <c r="BH7" i="4"/>
  <c r="AA199" i="4" s="1"/>
  <c r="AB199" i="4" s="1"/>
  <c r="AC199" i="4" s="1"/>
  <c r="S229" i="4" s="1"/>
  <c r="BH5" i="4"/>
  <c r="AA197" i="4" s="1"/>
  <c r="AB197" i="4" s="1"/>
  <c r="AC197" i="4" s="1"/>
  <c r="S219" i="4" s="1"/>
  <c r="AA198" i="4"/>
  <c r="AB198" i="4" s="1"/>
  <c r="AC198" i="4" s="1"/>
  <c r="S220" i="4" s="1"/>
  <c r="AA138" i="4"/>
  <c r="AB138" i="4" s="1"/>
  <c r="AC138" i="4" s="1"/>
  <c r="N220" i="4" s="1"/>
  <c r="AA162" i="4"/>
  <c r="AB162" i="4" s="1"/>
  <c r="AC162" i="4" s="1"/>
  <c r="P220" i="4" s="1"/>
  <c r="AA90" i="4"/>
  <c r="AB90" i="4" s="1"/>
  <c r="AC90" i="4" s="1"/>
  <c r="J220" i="4" s="1"/>
  <c r="BH10" i="4"/>
  <c r="BH14" i="4"/>
  <c r="BH13" i="4"/>
  <c r="AA193" i="4" s="1"/>
  <c r="AB193" i="4" s="1"/>
  <c r="AC193" i="4" s="1"/>
  <c r="R224" i="4" s="1"/>
  <c r="BH16" i="4"/>
  <c r="BH15" i="4"/>
  <c r="AA207" i="4" s="1"/>
  <c r="AB207" i="4" s="1"/>
  <c r="AC207" i="4" s="1"/>
  <c r="S223" i="4" s="1"/>
  <c r="BH12" i="4"/>
  <c r="AA192" i="4" s="1"/>
  <c r="AB192" i="4" s="1"/>
  <c r="AC192" i="4" s="1"/>
  <c r="R221" i="4" s="1"/>
  <c r="BH11" i="4"/>
  <c r="AA167" i="4" s="1"/>
  <c r="AB167" i="4" s="1"/>
  <c r="AC167" i="4" s="1"/>
  <c r="P226" i="4" s="1"/>
  <c r="BH8" i="4"/>
  <c r="AA176" i="4" s="1"/>
  <c r="AB176" i="4" s="1"/>
  <c r="AC176" i="4" s="1"/>
  <c r="Q230" i="4" s="1"/>
  <c r="E55" i="2"/>
  <c r="C55" i="2"/>
  <c r="AA139" i="4"/>
  <c r="AB139" i="4" s="1"/>
  <c r="AC139" i="4" s="1"/>
  <c r="N229" i="4" s="1"/>
  <c r="AA201" i="4"/>
  <c r="AB201" i="4" s="1"/>
  <c r="AC201" i="4" s="1"/>
  <c r="S222" i="4" s="1"/>
  <c r="AA189" i="4"/>
  <c r="AB189" i="4" s="1"/>
  <c r="AC189" i="4" s="1"/>
  <c r="R222" i="4" s="1"/>
  <c r="AA177" i="4"/>
  <c r="AB177" i="4" s="1"/>
  <c r="AC177" i="4" s="1"/>
  <c r="Q222" i="4" s="1"/>
  <c r="AA165" i="4"/>
  <c r="AB165" i="4" s="1"/>
  <c r="AC165" i="4" s="1"/>
  <c r="P222" i="4" s="1"/>
  <c r="AA153" i="4"/>
  <c r="AB153" i="4" s="1"/>
  <c r="AC153" i="4" s="1"/>
  <c r="O222" i="4" s="1"/>
  <c r="AA141" i="4"/>
  <c r="AB141" i="4" s="1"/>
  <c r="AC141" i="4" s="1"/>
  <c r="N222" i="4" s="1"/>
  <c r="AA105" i="4"/>
  <c r="AB105" i="4" s="1"/>
  <c r="AC105" i="4" s="1"/>
  <c r="K222" i="4" s="1"/>
  <c r="AA93" i="4"/>
  <c r="AB93" i="4" s="1"/>
  <c r="AC93" i="4" s="1"/>
  <c r="J222" i="4" s="1"/>
  <c r="AA129" i="4"/>
  <c r="AB129" i="4" s="1"/>
  <c r="AC129" i="4" s="1"/>
  <c r="M222" i="4" s="1"/>
  <c r="AA117" i="4"/>
  <c r="AB117" i="4" s="1"/>
  <c r="AC117" i="4" s="1"/>
  <c r="L222" i="4" s="1"/>
  <c r="AA57" i="4"/>
  <c r="AB57" i="4" s="1"/>
  <c r="AC57" i="4" s="1"/>
  <c r="G222" i="4" s="1"/>
  <c r="AA69" i="4"/>
  <c r="AB69" i="4" s="1"/>
  <c r="AC69" i="4" s="1"/>
  <c r="H222" i="4" s="1"/>
  <c r="AA9" i="4"/>
  <c r="AB9" i="4" s="1"/>
  <c r="AC9" i="4" s="1"/>
  <c r="AA81" i="4"/>
  <c r="AB81" i="4" s="1"/>
  <c r="AC81" i="4" s="1"/>
  <c r="I222" i="4" s="1"/>
  <c r="AA45" i="4"/>
  <c r="AB45" i="4" s="1"/>
  <c r="AC45" i="4" s="1"/>
  <c r="F222" i="4" s="1"/>
  <c r="AA33" i="4"/>
  <c r="AB33" i="4" s="1"/>
  <c r="AC33" i="4" s="1"/>
  <c r="E222" i="4" s="1"/>
  <c r="AA21" i="4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A61" i="4" l="1"/>
  <c r="AB61" i="4" s="1"/>
  <c r="AC61" i="4" s="1"/>
  <c r="G224" i="4" s="1"/>
  <c r="AA157" i="4"/>
  <c r="AB157" i="4" s="1"/>
  <c r="AC157" i="4" s="1"/>
  <c r="O224" i="4" s="1"/>
  <c r="AA43" i="4"/>
  <c r="AB43" i="4" s="1"/>
  <c r="AC43" i="4" s="1"/>
  <c r="F229" i="4" s="1"/>
  <c r="AA83" i="4"/>
  <c r="AB83" i="4" s="1"/>
  <c r="AC83" i="4" s="1"/>
  <c r="I226" i="4" s="1"/>
  <c r="AA18" i="4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D220" i="4"/>
  <c r="AA55" i="4"/>
  <c r="AB55" i="4" s="1"/>
  <c r="AC55" i="4" s="1"/>
  <c r="G229" i="4" s="1"/>
  <c r="AA163" i="4"/>
  <c r="AB163" i="4" s="1"/>
  <c r="AC163" i="4" s="1"/>
  <c r="P229" i="4" s="1"/>
  <c r="AA54" i="4"/>
  <c r="AB54" i="4" s="1"/>
  <c r="AC54" i="4" s="1"/>
  <c r="G220" i="4" s="1"/>
  <c r="AA78" i="4"/>
  <c r="AB78" i="4" s="1"/>
  <c r="AC78" i="4" s="1"/>
  <c r="I220" i="4" s="1"/>
  <c r="AA30" i="4"/>
  <c r="AB30" i="4" s="1"/>
  <c r="AC30" i="4" s="1"/>
  <c r="E220" i="4" s="1"/>
  <c r="AA126" i="4"/>
  <c r="AB126" i="4" s="1"/>
  <c r="AC126" i="4" s="1"/>
  <c r="M220" i="4" s="1"/>
  <c r="AA102" i="4"/>
  <c r="AB102" i="4" s="1"/>
  <c r="AC102" i="4" s="1"/>
  <c r="K220" i="4" s="1"/>
  <c r="AA114" i="4"/>
  <c r="AB114" i="4" s="1"/>
  <c r="AC114" i="4" s="1"/>
  <c r="L220" i="4" s="1"/>
  <c r="AA174" i="4"/>
  <c r="AB174" i="4" s="1"/>
  <c r="AC174" i="4" s="1"/>
  <c r="Q220" i="4" s="1"/>
  <c r="AA150" i="4"/>
  <c r="AB150" i="4" s="1"/>
  <c r="AC150" i="4" s="1"/>
  <c r="O220" i="4" s="1"/>
  <c r="AA42" i="4"/>
  <c r="AB42" i="4" s="1"/>
  <c r="AC42" i="4" s="1"/>
  <c r="F220" i="4" s="1"/>
  <c r="AA66" i="4"/>
  <c r="AB66" i="4" s="1"/>
  <c r="AC66" i="4" s="1"/>
  <c r="H220" i="4" s="1"/>
  <c r="AA186" i="4"/>
  <c r="AB186" i="4" s="1"/>
  <c r="AC186" i="4" s="1"/>
  <c r="R220" i="4" s="1"/>
  <c r="AA79" i="4"/>
  <c r="AB79" i="4" s="1"/>
  <c r="AC79" i="4" s="1"/>
  <c r="I229" i="4" s="1"/>
  <c r="AA7" i="4"/>
  <c r="AB7" i="4" s="1"/>
  <c r="AC7" i="4" s="1"/>
  <c r="AA91" i="4"/>
  <c r="AB91" i="4" s="1"/>
  <c r="AC91" i="4" s="1"/>
  <c r="J229" i="4" s="1"/>
  <c r="AA175" i="4"/>
  <c r="AB175" i="4" s="1"/>
  <c r="AC175" i="4" s="1"/>
  <c r="Q229" i="4" s="1"/>
  <c r="AA63" i="4"/>
  <c r="AB63" i="4" s="1"/>
  <c r="AC63" i="4" s="1"/>
  <c r="G223" i="4" s="1"/>
  <c r="AA19" i="4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s="1"/>
  <c r="AN19" i="4" s="1"/>
  <c r="AO19" i="4" s="1"/>
  <c r="AA115" i="4"/>
  <c r="AB115" i="4" s="1"/>
  <c r="AC115" i="4" s="1"/>
  <c r="L229" i="4" s="1"/>
  <c r="AA103" i="4"/>
  <c r="AB103" i="4" s="1"/>
  <c r="AC103" i="4" s="1"/>
  <c r="K229" i="4" s="1"/>
  <c r="AA187" i="4"/>
  <c r="AB187" i="4" s="1"/>
  <c r="AC187" i="4" s="1"/>
  <c r="R229" i="4" s="1"/>
  <c r="AA147" i="4"/>
  <c r="AB147" i="4" s="1"/>
  <c r="AC147" i="4" s="1"/>
  <c r="N223" i="4" s="1"/>
  <c r="AA31" i="4"/>
  <c r="AB31" i="4" s="1"/>
  <c r="AC31" i="4" s="1"/>
  <c r="E229" i="4" s="1"/>
  <c r="AA67" i="4"/>
  <c r="AB67" i="4" s="1"/>
  <c r="AC67" i="4" s="1"/>
  <c r="H229" i="4" s="1"/>
  <c r="AA127" i="4"/>
  <c r="AB127" i="4" s="1"/>
  <c r="AC127" i="4" s="1"/>
  <c r="M229" i="4" s="1"/>
  <c r="AA151" i="4"/>
  <c r="AB151" i="4" s="1"/>
  <c r="AC151" i="4" s="1"/>
  <c r="O229" i="4" s="1"/>
  <c r="D222" i="4"/>
  <c r="AA24" i="4"/>
  <c r="AB24" i="4" s="1"/>
  <c r="AC24" i="4" s="1"/>
  <c r="AD24" i="4" s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AA132" i="4"/>
  <c r="AB132" i="4" s="1"/>
  <c r="AC132" i="4" s="1"/>
  <c r="M221" i="4" s="1"/>
  <c r="AA204" i="4"/>
  <c r="AB204" i="4" s="1"/>
  <c r="AC204" i="4" s="1"/>
  <c r="S221" i="4" s="1"/>
  <c r="AA36" i="4"/>
  <c r="AB36" i="4" s="1"/>
  <c r="AC36" i="4" s="1"/>
  <c r="E221" i="4" s="1"/>
  <c r="AA48" i="4"/>
  <c r="AB48" i="4" s="1"/>
  <c r="AC48" i="4" s="1"/>
  <c r="F221" i="4" s="1"/>
  <c r="AA96" i="4"/>
  <c r="AB96" i="4" s="1"/>
  <c r="AC96" i="4" s="1"/>
  <c r="J221" i="4" s="1"/>
  <c r="AA168" i="4"/>
  <c r="AB168" i="4" s="1"/>
  <c r="AC168" i="4" s="1"/>
  <c r="P221" i="4" s="1"/>
  <c r="AA84" i="4"/>
  <c r="AB84" i="4" s="1"/>
  <c r="AC84" i="4" s="1"/>
  <c r="I221" i="4" s="1"/>
  <c r="AA12" i="4"/>
  <c r="AB12" i="4" s="1"/>
  <c r="AC12" i="4" s="1"/>
  <c r="D221" i="4" s="1"/>
  <c r="AA108" i="4"/>
  <c r="AB108" i="4" s="1"/>
  <c r="AC108" i="4" s="1"/>
  <c r="K221" i="4" s="1"/>
  <c r="AA180" i="4"/>
  <c r="AB180" i="4" s="1"/>
  <c r="AC180" i="4" s="1"/>
  <c r="Q221" i="4" s="1"/>
  <c r="AA72" i="4"/>
  <c r="AB72" i="4" s="1"/>
  <c r="AC72" i="4" s="1"/>
  <c r="H221" i="4" s="1"/>
  <c r="AA156" i="4"/>
  <c r="AB156" i="4" s="1"/>
  <c r="AC156" i="4" s="1"/>
  <c r="O221" i="4" s="1"/>
  <c r="AA60" i="4"/>
  <c r="AB60" i="4" s="1"/>
  <c r="AC60" i="4" s="1"/>
  <c r="G221" i="4" s="1"/>
  <c r="AA120" i="4"/>
  <c r="AB120" i="4" s="1"/>
  <c r="AC120" i="4" s="1"/>
  <c r="L221" i="4" s="1"/>
  <c r="AA144" i="4"/>
  <c r="AB144" i="4" s="1"/>
  <c r="AC144" i="4" s="1"/>
  <c r="N221" i="4" s="1"/>
  <c r="AA164" i="4"/>
  <c r="AB164" i="4" s="1"/>
  <c r="AC164" i="4" s="1"/>
  <c r="P230" i="4" s="1"/>
  <c r="AA80" i="4"/>
  <c r="AB80" i="4" s="1"/>
  <c r="AC80" i="4" s="1"/>
  <c r="I230" i="4" s="1"/>
  <c r="AA68" i="4"/>
  <c r="AB68" i="4" s="1"/>
  <c r="AC68" i="4" s="1"/>
  <c r="H230" i="4" s="1"/>
  <c r="AA188" i="4"/>
  <c r="AB188" i="4" s="1"/>
  <c r="AC188" i="4" s="1"/>
  <c r="R230" i="4" s="1"/>
  <c r="AA29" i="4"/>
  <c r="AB29" i="4" s="1"/>
  <c r="AC29" i="4" s="1"/>
  <c r="E219" i="4" s="1"/>
  <c r="AA49" i="4"/>
  <c r="AB49" i="4" s="1"/>
  <c r="AC49" i="4" s="1"/>
  <c r="F224" i="4" s="1"/>
  <c r="AA181" i="4"/>
  <c r="AB181" i="4" s="1"/>
  <c r="AC181" i="4" s="1"/>
  <c r="Q224" i="4" s="1"/>
  <c r="AA41" i="4"/>
  <c r="AB41" i="4" s="1"/>
  <c r="AC41" i="4" s="1"/>
  <c r="AA53" i="4"/>
  <c r="AB53" i="4" s="1"/>
  <c r="AC53" i="4" s="1"/>
  <c r="G219" i="4" s="1"/>
  <c r="AA89" i="4"/>
  <c r="AB89" i="4" s="1"/>
  <c r="AC89" i="4" s="1"/>
  <c r="J219" i="4" s="1"/>
  <c r="AA173" i="4"/>
  <c r="AB173" i="4" s="1"/>
  <c r="AC173" i="4" s="1"/>
  <c r="Q219" i="4" s="1"/>
  <c r="AA179" i="4"/>
  <c r="AB179" i="4" s="1"/>
  <c r="AC179" i="4" s="1"/>
  <c r="Q226" i="4" s="1"/>
  <c r="AA128" i="4"/>
  <c r="AB128" i="4" s="1"/>
  <c r="AC128" i="4" s="1"/>
  <c r="M230" i="4" s="1"/>
  <c r="AA13" i="4"/>
  <c r="AB13" i="4" s="1"/>
  <c r="AC13" i="4" s="1"/>
  <c r="AA133" i="4"/>
  <c r="AB133" i="4" s="1"/>
  <c r="AC133" i="4" s="1"/>
  <c r="M224" i="4" s="1"/>
  <c r="AA205" i="4"/>
  <c r="AB205" i="4" s="1"/>
  <c r="AC205" i="4" s="1"/>
  <c r="S224" i="4" s="1"/>
  <c r="AA77" i="4"/>
  <c r="AB77" i="4" s="1"/>
  <c r="AC77" i="4" s="1"/>
  <c r="I219" i="4" s="1"/>
  <c r="AA113" i="4"/>
  <c r="AB113" i="4" s="1"/>
  <c r="AC113" i="4" s="1"/>
  <c r="L219" i="4" s="1"/>
  <c r="AA101" i="4"/>
  <c r="AB101" i="4" s="1"/>
  <c r="AC101" i="4" s="1"/>
  <c r="K219" i="4" s="1"/>
  <c r="AA185" i="4"/>
  <c r="AB185" i="4" s="1"/>
  <c r="AC185" i="4" s="1"/>
  <c r="R219" i="4" s="1"/>
  <c r="AA104" i="4"/>
  <c r="AB104" i="4" s="1"/>
  <c r="AC104" i="4" s="1"/>
  <c r="K230" i="4" s="1"/>
  <c r="AA65" i="4"/>
  <c r="AB65" i="4" s="1"/>
  <c r="AC65" i="4" s="1"/>
  <c r="H219" i="4" s="1"/>
  <c r="AA137" i="4"/>
  <c r="AB137" i="4" s="1"/>
  <c r="AC137" i="4" s="1"/>
  <c r="N219" i="4" s="1"/>
  <c r="AA161" i="4"/>
  <c r="AB161" i="4" s="1"/>
  <c r="AC161" i="4" s="1"/>
  <c r="AA37" i="4"/>
  <c r="AB37" i="4" s="1"/>
  <c r="AC37" i="4" s="1"/>
  <c r="E224" i="4" s="1"/>
  <c r="AA109" i="4"/>
  <c r="AB109" i="4" s="1"/>
  <c r="AC109" i="4" s="1"/>
  <c r="K224" i="4" s="1"/>
  <c r="AA5" i="4"/>
  <c r="AA17" i="4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A125" i="4"/>
  <c r="AB125" i="4" s="1"/>
  <c r="AC125" i="4" s="1"/>
  <c r="M219" i="4" s="1"/>
  <c r="AA149" i="4"/>
  <c r="AB149" i="4" s="1"/>
  <c r="AC149" i="4" s="1"/>
  <c r="O219" i="4" s="1"/>
  <c r="AA171" i="4"/>
  <c r="AB171" i="4" s="1"/>
  <c r="AC171" i="4" s="1"/>
  <c r="P223" i="4" s="1"/>
  <c r="AA15" i="4"/>
  <c r="AB15" i="4" s="1"/>
  <c r="AC15" i="4" s="1"/>
  <c r="AA123" i="4"/>
  <c r="AB123" i="4" s="1"/>
  <c r="AC123" i="4" s="1"/>
  <c r="L223" i="4" s="1"/>
  <c r="AA195" i="4"/>
  <c r="AB195" i="4" s="1"/>
  <c r="AC195" i="4" s="1"/>
  <c r="R223" i="4" s="1"/>
  <c r="AA47" i="4"/>
  <c r="AB47" i="4" s="1"/>
  <c r="AC47" i="4" s="1"/>
  <c r="F226" i="4" s="1"/>
  <c r="AA20" i="4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A8" i="4"/>
  <c r="AB8" i="4" s="1"/>
  <c r="AC8" i="4" s="1"/>
  <c r="AA140" i="4"/>
  <c r="AB140" i="4" s="1"/>
  <c r="AC140" i="4" s="1"/>
  <c r="N230" i="4" s="1"/>
  <c r="AA200" i="4"/>
  <c r="AB200" i="4" s="1"/>
  <c r="AC200" i="4" s="1"/>
  <c r="S230" i="4" s="1"/>
  <c r="AA39" i="4"/>
  <c r="AB39" i="4" s="1"/>
  <c r="AC39" i="4" s="1"/>
  <c r="E223" i="4" s="1"/>
  <c r="AA99" i="4"/>
  <c r="AB99" i="4" s="1"/>
  <c r="AC99" i="4" s="1"/>
  <c r="J223" i="4" s="1"/>
  <c r="AA107" i="4"/>
  <c r="AB107" i="4" s="1"/>
  <c r="AC107" i="4" s="1"/>
  <c r="K226" i="4" s="1"/>
  <c r="AA44" i="4"/>
  <c r="AB44" i="4" s="1"/>
  <c r="AC44" i="4" s="1"/>
  <c r="F230" i="4" s="1"/>
  <c r="AA116" i="4"/>
  <c r="AB116" i="4" s="1"/>
  <c r="AC116" i="4" s="1"/>
  <c r="AA152" i="4"/>
  <c r="AB152" i="4" s="1"/>
  <c r="AC152" i="4" s="1"/>
  <c r="O230" i="4" s="1"/>
  <c r="AD42" i="4"/>
  <c r="AE42" i="4" s="1"/>
  <c r="AF42" i="4" s="1"/>
  <c r="AG42" i="4" s="1"/>
  <c r="AH42" i="4" s="1"/>
  <c r="AI42" i="4" s="1"/>
  <c r="AJ42" i="4" s="1"/>
  <c r="AK42" i="4" s="1"/>
  <c r="AL42" i="4" s="1"/>
  <c r="AM42" i="4" s="1"/>
  <c r="AN42" i="4" s="1"/>
  <c r="AO42" i="4" s="1"/>
  <c r="F241" i="4" s="1"/>
  <c r="AD66" i="4"/>
  <c r="AE66" i="4" s="1"/>
  <c r="AF66" i="4" s="1"/>
  <c r="AG66" i="4" s="1"/>
  <c r="AH66" i="4" s="1"/>
  <c r="AI66" i="4" s="1"/>
  <c r="AJ66" i="4" s="1"/>
  <c r="AK66" i="4" s="1"/>
  <c r="AL66" i="4" s="1"/>
  <c r="AM66" i="4" s="1"/>
  <c r="AN66" i="4" s="1"/>
  <c r="AO66" i="4" s="1"/>
  <c r="H241" i="4" s="1"/>
  <c r="AD186" i="4"/>
  <c r="AE186" i="4" s="1"/>
  <c r="AF186" i="4" s="1"/>
  <c r="AG186" i="4" s="1"/>
  <c r="AH186" i="4" s="1"/>
  <c r="AI186" i="4" s="1"/>
  <c r="AJ186" i="4" s="1"/>
  <c r="AK186" i="4" s="1"/>
  <c r="AL186" i="4" s="1"/>
  <c r="AM186" i="4" s="1"/>
  <c r="AN186" i="4" s="1"/>
  <c r="AO186" i="4" s="1"/>
  <c r="R241" i="4" s="1"/>
  <c r="AD6" i="4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D241" i="4" s="1"/>
  <c r="AA87" i="4"/>
  <c r="AB87" i="4" s="1"/>
  <c r="AC87" i="4" s="1"/>
  <c r="I223" i="4" s="1"/>
  <c r="AA51" i="4"/>
  <c r="AB51" i="4" s="1"/>
  <c r="AC51" i="4" s="1"/>
  <c r="F223" i="4" s="1"/>
  <c r="AA111" i="4"/>
  <c r="AB111" i="4" s="1"/>
  <c r="AC111" i="4" s="1"/>
  <c r="AA183" i="4"/>
  <c r="AB183" i="4" s="1"/>
  <c r="AC183" i="4" s="1"/>
  <c r="Q223" i="4" s="1"/>
  <c r="AA25" i="4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A73" i="4"/>
  <c r="AB73" i="4" s="1"/>
  <c r="AC73" i="4" s="1"/>
  <c r="H224" i="4" s="1"/>
  <c r="AA97" i="4"/>
  <c r="AB97" i="4" s="1"/>
  <c r="AC97" i="4" s="1"/>
  <c r="J224" i="4" s="1"/>
  <c r="AA169" i="4"/>
  <c r="AB169" i="4" s="1"/>
  <c r="AC169" i="4" s="1"/>
  <c r="P224" i="4" s="1"/>
  <c r="AA59" i="4"/>
  <c r="AB59" i="4" s="1"/>
  <c r="AC59" i="4" s="1"/>
  <c r="G226" i="4" s="1"/>
  <c r="AA119" i="4"/>
  <c r="AB119" i="4" s="1"/>
  <c r="AC119" i="4" s="1"/>
  <c r="L226" i="4" s="1"/>
  <c r="AA143" i="4"/>
  <c r="AB143" i="4" s="1"/>
  <c r="AC143" i="4" s="1"/>
  <c r="AA191" i="4"/>
  <c r="AB191" i="4" s="1"/>
  <c r="AC191" i="4" s="1"/>
  <c r="R226" i="4" s="1"/>
  <c r="AA32" i="4"/>
  <c r="AB32" i="4" s="1"/>
  <c r="AC32" i="4" s="1"/>
  <c r="E230" i="4" s="1"/>
  <c r="AA56" i="4"/>
  <c r="AB56" i="4" s="1"/>
  <c r="AC56" i="4" s="1"/>
  <c r="G230" i="4" s="1"/>
  <c r="AA92" i="4"/>
  <c r="AB92" i="4" s="1"/>
  <c r="AC92" i="4" s="1"/>
  <c r="AA206" i="4"/>
  <c r="AB206" i="4" s="1"/>
  <c r="AC206" i="4" s="1"/>
  <c r="S225" i="4" s="1"/>
  <c r="AA158" i="4"/>
  <c r="AB158" i="4" s="1"/>
  <c r="AC158" i="4" s="1"/>
  <c r="O225" i="4" s="1"/>
  <c r="AA134" i="4"/>
  <c r="AB134" i="4" s="1"/>
  <c r="AC134" i="4" s="1"/>
  <c r="M225" i="4" s="1"/>
  <c r="AA62" i="4"/>
  <c r="AB62" i="4" s="1"/>
  <c r="AC62" i="4" s="1"/>
  <c r="G225" i="4" s="1"/>
  <c r="AA26" i="4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A170" i="4"/>
  <c r="AB170" i="4" s="1"/>
  <c r="AC170" i="4" s="1"/>
  <c r="P225" i="4" s="1"/>
  <c r="AA194" i="4"/>
  <c r="AB194" i="4" s="1"/>
  <c r="AC194" i="4" s="1"/>
  <c r="R225" i="4" s="1"/>
  <c r="AA146" i="4"/>
  <c r="AB146" i="4" s="1"/>
  <c r="AC146" i="4" s="1"/>
  <c r="N225" i="4" s="1"/>
  <c r="AA122" i="4"/>
  <c r="AB122" i="4" s="1"/>
  <c r="AC122" i="4" s="1"/>
  <c r="L225" i="4" s="1"/>
  <c r="AA14" i="4"/>
  <c r="AB14" i="4" s="1"/>
  <c r="AC14" i="4" s="1"/>
  <c r="AA98" i="4"/>
  <c r="AB98" i="4" s="1"/>
  <c r="AC98" i="4" s="1"/>
  <c r="J225" i="4" s="1"/>
  <c r="AA182" i="4"/>
  <c r="AB182" i="4" s="1"/>
  <c r="AC182" i="4" s="1"/>
  <c r="Q225" i="4" s="1"/>
  <c r="AA110" i="4"/>
  <c r="AB110" i="4" s="1"/>
  <c r="AC110" i="4" s="1"/>
  <c r="K225" i="4" s="1"/>
  <c r="AA50" i="4"/>
  <c r="AB50" i="4" s="1"/>
  <c r="AC50" i="4" s="1"/>
  <c r="F225" i="4" s="1"/>
  <c r="AA86" i="4"/>
  <c r="AB86" i="4" s="1"/>
  <c r="AC86" i="4" s="1"/>
  <c r="I225" i="4" s="1"/>
  <c r="AA74" i="4"/>
  <c r="AB74" i="4" s="1"/>
  <c r="AC74" i="4" s="1"/>
  <c r="H225" i="4" s="1"/>
  <c r="AA38" i="4"/>
  <c r="AB38" i="4" s="1"/>
  <c r="AC38" i="4" s="1"/>
  <c r="E225" i="4" s="1"/>
  <c r="AD54" i="4"/>
  <c r="AE54" i="4" s="1"/>
  <c r="AF54" i="4" s="1"/>
  <c r="AG54" i="4" s="1"/>
  <c r="AH54" i="4" s="1"/>
  <c r="AI54" i="4" s="1"/>
  <c r="AJ54" i="4" s="1"/>
  <c r="AK54" i="4" s="1"/>
  <c r="AL54" i="4" s="1"/>
  <c r="AM54" i="4" s="1"/>
  <c r="AN54" i="4" s="1"/>
  <c r="AO54" i="4" s="1"/>
  <c r="G241" i="4" s="1"/>
  <c r="AD78" i="4"/>
  <c r="AE78" i="4" s="1"/>
  <c r="AF78" i="4" s="1"/>
  <c r="AG78" i="4" s="1"/>
  <c r="AH78" i="4" s="1"/>
  <c r="AI78" i="4" s="1"/>
  <c r="AJ78" i="4" s="1"/>
  <c r="AK78" i="4" s="1"/>
  <c r="AL78" i="4" s="1"/>
  <c r="AM78" i="4" s="1"/>
  <c r="AN78" i="4" s="1"/>
  <c r="AO78" i="4" s="1"/>
  <c r="I241" i="4" s="1"/>
  <c r="AD30" i="4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E241" i="4" s="1"/>
  <c r="AA190" i="4"/>
  <c r="AB190" i="4" s="1"/>
  <c r="AC190" i="4" s="1"/>
  <c r="R227" i="4" s="1"/>
  <c r="AA142" i="4"/>
  <c r="AB142" i="4" s="1"/>
  <c r="AC142" i="4" s="1"/>
  <c r="N227" i="4" s="1"/>
  <c r="AA118" i="4"/>
  <c r="AB118" i="4" s="1"/>
  <c r="AC118" i="4" s="1"/>
  <c r="L227" i="4" s="1"/>
  <c r="AA10" i="4"/>
  <c r="AB10" i="4" s="1"/>
  <c r="AC10" i="4" s="1"/>
  <c r="AA178" i="4"/>
  <c r="AB178" i="4" s="1"/>
  <c r="AC178" i="4" s="1"/>
  <c r="Q227" i="4" s="1"/>
  <c r="AA106" i="4"/>
  <c r="AB106" i="4" s="1"/>
  <c r="AC106" i="4" s="1"/>
  <c r="K227" i="4" s="1"/>
  <c r="AA58" i="4"/>
  <c r="AB58" i="4" s="1"/>
  <c r="AC58" i="4" s="1"/>
  <c r="G227" i="4" s="1"/>
  <c r="AA82" i="4"/>
  <c r="AB82" i="4" s="1"/>
  <c r="AC82" i="4" s="1"/>
  <c r="I227" i="4" s="1"/>
  <c r="AA202" i="4"/>
  <c r="AB202" i="4" s="1"/>
  <c r="AC202" i="4" s="1"/>
  <c r="S227" i="4" s="1"/>
  <c r="AA130" i="4"/>
  <c r="AB130" i="4" s="1"/>
  <c r="AC130" i="4" s="1"/>
  <c r="M227" i="4" s="1"/>
  <c r="AA70" i="4"/>
  <c r="AB70" i="4" s="1"/>
  <c r="AC70" i="4" s="1"/>
  <c r="H227" i="4" s="1"/>
  <c r="AA166" i="4"/>
  <c r="AB166" i="4" s="1"/>
  <c r="AC166" i="4" s="1"/>
  <c r="P227" i="4" s="1"/>
  <c r="AA94" i="4"/>
  <c r="AB94" i="4" s="1"/>
  <c r="AC94" i="4" s="1"/>
  <c r="J227" i="4" s="1"/>
  <c r="AA46" i="4"/>
  <c r="AB46" i="4" s="1"/>
  <c r="AC46" i="4" s="1"/>
  <c r="F227" i="4" s="1"/>
  <c r="AA34" i="4"/>
  <c r="AB34" i="4" s="1"/>
  <c r="AC34" i="4" s="1"/>
  <c r="E227" i="4" s="1"/>
  <c r="AA154" i="4"/>
  <c r="AB154" i="4" s="1"/>
  <c r="AC154" i="4" s="1"/>
  <c r="O227" i="4" s="1"/>
  <c r="AA22" i="4"/>
  <c r="AB22" i="4" s="1"/>
  <c r="AC22" i="4" s="1"/>
  <c r="AD22" i="4" s="1"/>
  <c r="AE22" i="4" s="1"/>
  <c r="AF22" i="4" s="1"/>
  <c r="AG22" i="4" s="1"/>
  <c r="AH22" i="4" s="1"/>
  <c r="AI22" i="4" s="1"/>
  <c r="AJ22" i="4" s="1"/>
  <c r="AK22" i="4" s="1"/>
  <c r="AL22" i="4" s="1"/>
  <c r="AM22" i="4" s="1"/>
  <c r="AN22" i="4" s="1"/>
  <c r="AO22" i="4" s="1"/>
  <c r="AD102" i="4"/>
  <c r="AE102" i="4" s="1"/>
  <c r="AF102" i="4" s="1"/>
  <c r="AG102" i="4" s="1"/>
  <c r="AH102" i="4" s="1"/>
  <c r="AI102" i="4" s="1"/>
  <c r="AJ102" i="4" s="1"/>
  <c r="AK102" i="4" s="1"/>
  <c r="AL102" i="4" s="1"/>
  <c r="AM102" i="4" s="1"/>
  <c r="AN102" i="4" s="1"/>
  <c r="AO102" i="4" s="1"/>
  <c r="K241" i="4" s="1"/>
  <c r="AD174" i="4"/>
  <c r="AE174" i="4" s="1"/>
  <c r="AF174" i="4" s="1"/>
  <c r="AG174" i="4" s="1"/>
  <c r="AH174" i="4" s="1"/>
  <c r="AI174" i="4" s="1"/>
  <c r="AJ174" i="4" s="1"/>
  <c r="AK174" i="4" s="1"/>
  <c r="AL174" i="4" s="1"/>
  <c r="AM174" i="4" s="1"/>
  <c r="AN174" i="4" s="1"/>
  <c r="AO174" i="4" s="1"/>
  <c r="Q241" i="4" s="1"/>
  <c r="AA23" i="4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A71" i="4"/>
  <c r="AB71" i="4" s="1"/>
  <c r="AC71" i="4" s="1"/>
  <c r="AA131" i="4"/>
  <c r="AB131" i="4" s="1"/>
  <c r="AC131" i="4" s="1"/>
  <c r="M226" i="4" s="1"/>
  <c r="AA155" i="4"/>
  <c r="AB155" i="4" s="1"/>
  <c r="AC155" i="4" s="1"/>
  <c r="O226" i="4" s="1"/>
  <c r="AA203" i="4"/>
  <c r="AB203" i="4" s="1"/>
  <c r="AC203" i="4" s="1"/>
  <c r="S226" i="4" s="1"/>
  <c r="AA27" i="4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A75" i="4"/>
  <c r="AB75" i="4" s="1"/>
  <c r="AC75" i="4" s="1"/>
  <c r="H223" i="4" s="1"/>
  <c r="AA135" i="4"/>
  <c r="AB135" i="4" s="1"/>
  <c r="AC135" i="4" s="1"/>
  <c r="M223" i="4" s="1"/>
  <c r="AA159" i="4"/>
  <c r="AB159" i="4" s="1"/>
  <c r="AC159" i="4" s="1"/>
  <c r="O223" i="4" s="1"/>
  <c r="AA85" i="4"/>
  <c r="AB85" i="4" s="1"/>
  <c r="AC85" i="4" s="1"/>
  <c r="AA121" i="4"/>
  <c r="AB121" i="4" s="1"/>
  <c r="AC121" i="4" s="1"/>
  <c r="L224" i="4" s="1"/>
  <c r="AA145" i="4"/>
  <c r="AB145" i="4" s="1"/>
  <c r="AC145" i="4" s="1"/>
  <c r="N224" i="4" s="1"/>
  <c r="AA35" i="4"/>
  <c r="AB35" i="4" s="1"/>
  <c r="AC35" i="4" s="1"/>
  <c r="E226" i="4" s="1"/>
  <c r="AA11" i="4"/>
  <c r="AB11" i="4" s="1"/>
  <c r="AC11" i="4" s="1"/>
  <c r="AA95" i="4"/>
  <c r="AB95" i="4" s="1"/>
  <c r="AC95" i="4" s="1"/>
  <c r="J226" i="4" s="1"/>
  <c r="AA172" i="4"/>
  <c r="AB172" i="4" s="1"/>
  <c r="AC172" i="4" s="1"/>
  <c r="P228" i="4" s="1"/>
  <c r="AA112" i="4"/>
  <c r="AB112" i="4" s="1"/>
  <c r="AC112" i="4" s="1"/>
  <c r="K228" i="4" s="1"/>
  <c r="AA16" i="4"/>
  <c r="AB16" i="4" s="1"/>
  <c r="AC16" i="4" s="1"/>
  <c r="AA40" i="4"/>
  <c r="AB40" i="4" s="1"/>
  <c r="AC40" i="4" s="1"/>
  <c r="E228" i="4" s="1"/>
  <c r="AA136" i="4"/>
  <c r="AB136" i="4" s="1"/>
  <c r="AC136" i="4" s="1"/>
  <c r="M228" i="4" s="1"/>
  <c r="AA208" i="4"/>
  <c r="AB208" i="4" s="1"/>
  <c r="AC208" i="4" s="1"/>
  <c r="S228" i="4" s="1"/>
  <c r="AA160" i="4"/>
  <c r="AB160" i="4" s="1"/>
  <c r="AC160" i="4" s="1"/>
  <c r="O228" i="4" s="1"/>
  <c r="AA100" i="4"/>
  <c r="AB100" i="4" s="1"/>
  <c r="AC100" i="4" s="1"/>
  <c r="J228" i="4" s="1"/>
  <c r="AA52" i="4"/>
  <c r="AB52" i="4" s="1"/>
  <c r="AC52" i="4" s="1"/>
  <c r="F228" i="4" s="1"/>
  <c r="AA28" i="4"/>
  <c r="AB28" i="4" s="1"/>
  <c r="AC28" i="4" s="1"/>
  <c r="AD28" i="4" s="1"/>
  <c r="AE28" i="4" s="1"/>
  <c r="AF28" i="4" s="1"/>
  <c r="AG28" i="4" s="1"/>
  <c r="AH28" i="4" s="1"/>
  <c r="AI28" i="4" s="1"/>
  <c r="AJ28" i="4" s="1"/>
  <c r="AK28" i="4" s="1"/>
  <c r="AL28" i="4" s="1"/>
  <c r="AM28" i="4" s="1"/>
  <c r="AN28" i="4" s="1"/>
  <c r="AO28" i="4" s="1"/>
  <c r="AA184" i="4"/>
  <c r="AB184" i="4" s="1"/>
  <c r="AC184" i="4" s="1"/>
  <c r="Q228" i="4" s="1"/>
  <c r="AA76" i="4"/>
  <c r="AB76" i="4" s="1"/>
  <c r="AC76" i="4" s="1"/>
  <c r="H228" i="4" s="1"/>
  <c r="AA196" i="4"/>
  <c r="AB196" i="4" s="1"/>
  <c r="AC196" i="4" s="1"/>
  <c r="R228" i="4" s="1"/>
  <c r="AA148" i="4"/>
  <c r="AB148" i="4" s="1"/>
  <c r="AC148" i="4" s="1"/>
  <c r="N228" i="4" s="1"/>
  <c r="AA88" i="4"/>
  <c r="AB88" i="4" s="1"/>
  <c r="AC88" i="4" s="1"/>
  <c r="I228" i="4" s="1"/>
  <c r="AA64" i="4"/>
  <c r="AB64" i="4" s="1"/>
  <c r="AC64" i="4" s="1"/>
  <c r="G228" i="4" s="1"/>
  <c r="AA124" i="4"/>
  <c r="AB124" i="4" s="1"/>
  <c r="AC124" i="4" s="1"/>
  <c r="L228" i="4" s="1"/>
  <c r="AD90" i="4"/>
  <c r="AE90" i="4" s="1"/>
  <c r="AF90" i="4" s="1"/>
  <c r="AG90" i="4" s="1"/>
  <c r="AH90" i="4" s="1"/>
  <c r="AI90" i="4" s="1"/>
  <c r="AJ90" i="4" s="1"/>
  <c r="AK90" i="4" s="1"/>
  <c r="AL90" i="4" s="1"/>
  <c r="AM90" i="4" s="1"/>
  <c r="AN90" i="4" s="1"/>
  <c r="AO90" i="4" s="1"/>
  <c r="J241" i="4" s="1"/>
  <c r="AD162" i="4"/>
  <c r="AE162" i="4" s="1"/>
  <c r="AF162" i="4" s="1"/>
  <c r="AG162" i="4" s="1"/>
  <c r="AH162" i="4" s="1"/>
  <c r="AI162" i="4" s="1"/>
  <c r="AJ162" i="4" s="1"/>
  <c r="AK162" i="4" s="1"/>
  <c r="AL162" i="4" s="1"/>
  <c r="AM162" i="4" s="1"/>
  <c r="AN162" i="4" s="1"/>
  <c r="AO162" i="4" s="1"/>
  <c r="P241" i="4" s="1"/>
  <c r="AD138" i="4"/>
  <c r="AE138" i="4" s="1"/>
  <c r="AF138" i="4" s="1"/>
  <c r="AG138" i="4" s="1"/>
  <c r="AH138" i="4" s="1"/>
  <c r="AI138" i="4" s="1"/>
  <c r="AJ138" i="4" s="1"/>
  <c r="AK138" i="4" s="1"/>
  <c r="AL138" i="4" s="1"/>
  <c r="AM138" i="4" s="1"/>
  <c r="AN138" i="4" s="1"/>
  <c r="AO138" i="4" s="1"/>
  <c r="N241" i="4" s="1"/>
  <c r="AD198" i="4"/>
  <c r="AE198" i="4" s="1"/>
  <c r="AF198" i="4" s="1"/>
  <c r="AG198" i="4" s="1"/>
  <c r="AH198" i="4" s="1"/>
  <c r="AI198" i="4" s="1"/>
  <c r="AJ198" i="4" s="1"/>
  <c r="AK198" i="4" s="1"/>
  <c r="AL198" i="4" s="1"/>
  <c r="AM198" i="4" s="1"/>
  <c r="AN198" i="4" s="1"/>
  <c r="AO198" i="4" s="1"/>
  <c r="S241" i="4" s="1"/>
  <c r="AD33" i="4"/>
  <c r="AE33" i="4" s="1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E243" i="4" s="1"/>
  <c r="AD69" i="4"/>
  <c r="AE69" i="4" s="1"/>
  <c r="AF69" i="4" s="1"/>
  <c r="AG69" i="4" s="1"/>
  <c r="AH69" i="4" s="1"/>
  <c r="AI69" i="4" s="1"/>
  <c r="AJ69" i="4" s="1"/>
  <c r="AK69" i="4" s="1"/>
  <c r="AL69" i="4" s="1"/>
  <c r="AM69" i="4" s="1"/>
  <c r="AN69" i="4" s="1"/>
  <c r="AO69" i="4" s="1"/>
  <c r="H243" i="4" s="1"/>
  <c r="AD93" i="4"/>
  <c r="AE93" i="4" s="1"/>
  <c r="AF93" i="4" s="1"/>
  <c r="AG93" i="4" s="1"/>
  <c r="AH93" i="4" s="1"/>
  <c r="AI93" i="4" s="1"/>
  <c r="AJ93" i="4" s="1"/>
  <c r="AK93" i="4" s="1"/>
  <c r="AL93" i="4" s="1"/>
  <c r="AM93" i="4" s="1"/>
  <c r="AN93" i="4" s="1"/>
  <c r="AO93" i="4" s="1"/>
  <c r="J243" i="4" s="1"/>
  <c r="AD165" i="4"/>
  <c r="AE165" i="4" s="1"/>
  <c r="AF165" i="4" s="1"/>
  <c r="AG165" i="4" s="1"/>
  <c r="AH165" i="4" s="1"/>
  <c r="AI165" i="4" s="1"/>
  <c r="AJ165" i="4" s="1"/>
  <c r="AK165" i="4" s="1"/>
  <c r="AL165" i="4" s="1"/>
  <c r="AM165" i="4" s="1"/>
  <c r="AN165" i="4" s="1"/>
  <c r="AO165" i="4" s="1"/>
  <c r="P243" i="4" s="1"/>
  <c r="I12" i="2"/>
  <c r="G44" i="2" s="1"/>
  <c r="H44" i="2" s="1"/>
  <c r="I15" i="2"/>
  <c r="G47" i="2" s="1"/>
  <c r="H47" i="2" s="1"/>
  <c r="I19" i="2"/>
  <c r="G51" i="2" s="1"/>
  <c r="H51" i="2" s="1"/>
  <c r="I9" i="2"/>
  <c r="G41" i="2" s="1"/>
  <c r="H41" i="2" s="1"/>
  <c r="I16" i="2"/>
  <c r="G48" i="2" s="1"/>
  <c r="H48" i="2" s="1"/>
  <c r="I20" i="2"/>
  <c r="G52" i="2" s="1"/>
  <c r="H52" i="2" s="1"/>
  <c r="I10" i="2"/>
  <c r="G42" i="2" s="1"/>
  <c r="H42" i="2" s="1"/>
  <c r="I13" i="2"/>
  <c r="G45" i="2" s="1"/>
  <c r="H45" i="2" s="1"/>
  <c r="I17" i="2"/>
  <c r="G49" i="2" s="1"/>
  <c r="I21" i="2"/>
  <c r="G53" i="2" s="1"/>
  <c r="H53" i="2" s="1"/>
  <c r="I8" i="2"/>
  <c r="G40" i="2" s="1"/>
  <c r="H40" i="2" s="1"/>
  <c r="I14" i="2"/>
  <c r="G46" i="2" s="1"/>
  <c r="H46" i="2" s="1"/>
  <c r="I18" i="2"/>
  <c r="G50" i="2" s="1"/>
  <c r="H50" i="2" s="1"/>
  <c r="I22" i="2"/>
  <c r="G54" i="2" s="1"/>
  <c r="H54" i="2" s="1"/>
  <c r="I11" i="2"/>
  <c r="G43" i="2" s="1"/>
  <c r="H43" i="2" s="1"/>
  <c r="AD192" i="4"/>
  <c r="AE192" i="4" s="1"/>
  <c r="AF192" i="4" s="1"/>
  <c r="AG192" i="4" s="1"/>
  <c r="AH192" i="4" s="1"/>
  <c r="AI192" i="4" s="1"/>
  <c r="AJ192" i="4" s="1"/>
  <c r="AK192" i="4" s="1"/>
  <c r="AL192" i="4" s="1"/>
  <c r="AM192" i="4" s="1"/>
  <c r="AN192" i="4" s="1"/>
  <c r="AO192" i="4" s="1"/>
  <c r="R242" i="4" s="1"/>
  <c r="AD183" i="4"/>
  <c r="AE183" i="4" s="1"/>
  <c r="AF183" i="4" s="1"/>
  <c r="AG183" i="4" s="1"/>
  <c r="AH183" i="4" s="1"/>
  <c r="AI183" i="4" s="1"/>
  <c r="AJ183" i="4" s="1"/>
  <c r="AK183" i="4" s="1"/>
  <c r="AL183" i="4" s="1"/>
  <c r="AM183" i="4" s="1"/>
  <c r="AN183" i="4" s="1"/>
  <c r="AO183" i="4" s="1"/>
  <c r="Q244" i="4" s="1"/>
  <c r="AD97" i="4"/>
  <c r="AE97" i="4" s="1"/>
  <c r="AF97" i="4" s="1"/>
  <c r="AG97" i="4" s="1"/>
  <c r="AH97" i="4" s="1"/>
  <c r="AI97" i="4" s="1"/>
  <c r="AJ97" i="4" s="1"/>
  <c r="AK97" i="4" s="1"/>
  <c r="AL97" i="4" s="1"/>
  <c r="AM97" i="4" s="1"/>
  <c r="AN97" i="4" s="1"/>
  <c r="AO97" i="4" s="1"/>
  <c r="J245" i="4" s="1"/>
  <c r="AD169" i="4"/>
  <c r="AE169" i="4" s="1"/>
  <c r="AF169" i="4" s="1"/>
  <c r="AG169" i="4" s="1"/>
  <c r="AH169" i="4" s="1"/>
  <c r="AI169" i="4" s="1"/>
  <c r="AJ169" i="4" s="1"/>
  <c r="AK169" i="4" s="1"/>
  <c r="AL169" i="4" s="1"/>
  <c r="AM169" i="4" s="1"/>
  <c r="AN169" i="4" s="1"/>
  <c r="AO169" i="4" s="1"/>
  <c r="P245" i="4" s="1"/>
  <c r="AB5" i="4"/>
  <c r="AD125" i="4"/>
  <c r="AE125" i="4" s="1"/>
  <c r="AF125" i="4" s="1"/>
  <c r="AG125" i="4" s="1"/>
  <c r="AH125" i="4" s="1"/>
  <c r="AI125" i="4" s="1"/>
  <c r="AJ125" i="4" s="1"/>
  <c r="AK125" i="4" s="1"/>
  <c r="AL125" i="4" s="1"/>
  <c r="AM125" i="4" s="1"/>
  <c r="AN125" i="4" s="1"/>
  <c r="AO125" i="4" s="1"/>
  <c r="M240" i="4" s="1"/>
  <c r="AD197" i="4"/>
  <c r="AE197" i="4" s="1"/>
  <c r="AF197" i="4" s="1"/>
  <c r="AG197" i="4" s="1"/>
  <c r="AH197" i="4" s="1"/>
  <c r="AI197" i="4" s="1"/>
  <c r="AJ197" i="4" s="1"/>
  <c r="AK197" i="4" s="1"/>
  <c r="AL197" i="4" s="1"/>
  <c r="AM197" i="4" s="1"/>
  <c r="AN197" i="4" s="1"/>
  <c r="AO197" i="4" s="1"/>
  <c r="S240" i="4" s="1"/>
  <c r="AD59" i="4"/>
  <c r="AE59" i="4" s="1"/>
  <c r="AF59" i="4" s="1"/>
  <c r="AG59" i="4" s="1"/>
  <c r="AH59" i="4" s="1"/>
  <c r="AI59" i="4" s="1"/>
  <c r="AJ59" i="4" s="1"/>
  <c r="AK59" i="4" s="1"/>
  <c r="AL59" i="4" s="1"/>
  <c r="AM59" i="4" s="1"/>
  <c r="AN59" i="4" s="1"/>
  <c r="AO59" i="4" s="1"/>
  <c r="G247" i="4" s="1"/>
  <c r="AD191" i="4"/>
  <c r="AE191" i="4" s="1"/>
  <c r="AF191" i="4" s="1"/>
  <c r="AG191" i="4" s="1"/>
  <c r="AH191" i="4" s="1"/>
  <c r="AI191" i="4" s="1"/>
  <c r="AJ191" i="4" s="1"/>
  <c r="AK191" i="4" s="1"/>
  <c r="AL191" i="4" s="1"/>
  <c r="AM191" i="4" s="1"/>
  <c r="AN191" i="4" s="1"/>
  <c r="AO191" i="4" s="1"/>
  <c r="R247" i="4" s="1"/>
  <c r="AD79" i="4"/>
  <c r="AE79" i="4" s="1"/>
  <c r="AF79" i="4" s="1"/>
  <c r="AG79" i="4" s="1"/>
  <c r="AH79" i="4" s="1"/>
  <c r="AI79" i="4" s="1"/>
  <c r="AJ79" i="4" s="1"/>
  <c r="AK79" i="4" s="1"/>
  <c r="AL79" i="4" s="1"/>
  <c r="AM79" i="4" s="1"/>
  <c r="AN79" i="4" s="1"/>
  <c r="AO79" i="4" s="1"/>
  <c r="I250" i="4" s="1"/>
  <c r="AD7" i="4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D250" i="4" s="1"/>
  <c r="AD91" i="4"/>
  <c r="AE91" i="4" s="1"/>
  <c r="AF91" i="4" s="1"/>
  <c r="AG91" i="4" s="1"/>
  <c r="AH91" i="4" s="1"/>
  <c r="AI91" i="4" s="1"/>
  <c r="AJ91" i="4" s="1"/>
  <c r="AK91" i="4" s="1"/>
  <c r="AL91" i="4" s="1"/>
  <c r="AM91" i="4" s="1"/>
  <c r="AN91" i="4" s="1"/>
  <c r="AO91" i="4" s="1"/>
  <c r="J250" i="4" s="1"/>
  <c r="AD175" i="4"/>
  <c r="AE175" i="4" s="1"/>
  <c r="AF175" i="4" s="1"/>
  <c r="AG175" i="4" s="1"/>
  <c r="AH175" i="4" s="1"/>
  <c r="AI175" i="4" s="1"/>
  <c r="AJ175" i="4" s="1"/>
  <c r="AK175" i="4" s="1"/>
  <c r="AL175" i="4" s="1"/>
  <c r="AM175" i="4" s="1"/>
  <c r="AN175" i="4" s="1"/>
  <c r="AO175" i="4" s="1"/>
  <c r="Q250" i="4" s="1"/>
  <c r="AD176" i="4"/>
  <c r="AE176" i="4" s="1"/>
  <c r="AF176" i="4" s="1"/>
  <c r="AG176" i="4" s="1"/>
  <c r="AH176" i="4" s="1"/>
  <c r="AI176" i="4" s="1"/>
  <c r="AJ176" i="4" s="1"/>
  <c r="AK176" i="4" s="1"/>
  <c r="AL176" i="4" s="1"/>
  <c r="AM176" i="4" s="1"/>
  <c r="AN176" i="4" s="1"/>
  <c r="AO176" i="4" s="1"/>
  <c r="Q251" i="4" s="1"/>
  <c r="H49" i="2"/>
  <c r="AD45" i="4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F243" i="4" s="1"/>
  <c r="AD57" i="4"/>
  <c r="AE57" i="4" s="1"/>
  <c r="AF57" i="4" s="1"/>
  <c r="AG57" i="4" s="1"/>
  <c r="AH57" i="4" s="1"/>
  <c r="AI57" i="4" s="1"/>
  <c r="AJ57" i="4" s="1"/>
  <c r="AK57" i="4" s="1"/>
  <c r="AL57" i="4" s="1"/>
  <c r="AM57" i="4" s="1"/>
  <c r="AN57" i="4" s="1"/>
  <c r="AO57" i="4" s="1"/>
  <c r="G243" i="4" s="1"/>
  <c r="AD105" i="4"/>
  <c r="AE105" i="4" s="1"/>
  <c r="AF105" i="4" s="1"/>
  <c r="AG105" i="4" s="1"/>
  <c r="AH105" i="4" s="1"/>
  <c r="AI105" i="4" s="1"/>
  <c r="AJ105" i="4" s="1"/>
  <c r="AK105" i="4" s="1"/>
  <c r="AL105" i="4" s="1"/>
  <c r="AM105" i="4" s="1"/>
  <c r="AN105" i="4" s="1"/>
  <c r="AO105" i="4" s="1"/>
  <c r="K243" i="4" s="1"/>
  <c r="AD177" i="4"/>
  <c r="AE177" i="4" s="1"/>
  <c r="AF177" i="4" s="1"/>
  <c r="AG177" i="4" s="1"/>
  <c r="AH177" i="4" s="1"/>
  <c r="AI177" i="4" s="1"/>
  <c r="AJ177" i="4" s="1"/>
  <c r="AK177" i="4" s="1"/>
  <c r="AL177" i="4" s="1"/>
  <c r="AM177" i="4" s="1"/>
  <c r="AN177" i="4" s="1"/>
  <c r="AO177" i="4" s="1"/>
  <c r="Q243" i="4" s="1"/>
  <c r="AD72" i="4"/>
  <c r="AE72" i="4" s="1"/>
  <c r="AF72" i="4" s="1"/>
  <c r="AG72" i="4" s="1"/>
  <c r="AH72" i="4" s="1"/>
  <c r="AI72" i="4" s="1"/>
  <c r="AJ72" i="4" s="1"/>
  <c r="AK72" i="4" s="1"/>
  <c r="AL72" i="4" s="1"/>
  <c r="AM72" i="4" s="1"/>
  <c r="AN72" i="4" s="1"/>
  <c r="AO72" i="4" s="1"/>
  <c r="H242" i="4" s="1"/>
  <c r="AD132" i="4"/>
  <c r="AE132" i="4" s="1"/>
  <c r="AF132" i="4" s="1"/>
  <c r="AG132" i="4" s="1"/>
  <c r="AH132" i="4" s="1"/>
  <c r="AI132" i="4" s="1"/>
  <c r="AJ132" i="4" s="1"/>
  <c r="AK132" i="4" s="1"/>
  <c r="AL132" i="4" s="1"/>
  <c r="AM132" i="4" s="1"/>
  <c r="AN132" i="4" s="1"/>
  <c r="AO132" i="4" s="1"/>
  <c r="M242" i="4" s="1"/>
  <c r="AD156" i="4"/>
  <c r="AE156" i="4" s="1"/>
  <c r="AF156" i="4" s="1"/>
  <c r="AG156" i="4" s="1"/>
  <c r="AH156" i="4" s="1"/>
  <c r="AI156" i="4" s="1"/>
  <c r="AJ156" i="4" s="1"/>
  <c r="AK156" i="4" s="1"/>
  <c r="AL156" i="4" s="1"/>
  <c r="AM156" i="4" s="1"/>
  <c r="AN156" i="4" s="1"/>
  <c r="AO156" i="4" s="1"/>
  <c r="O242" i="4" s="1"/>
  <c r="AD63" i="4"/>
  <c r="AE63" i="4" s="1"/>
  <c r="AF63" i="4" s="1"/>
  <c r="AG63" i="4" s="1"/>
  <c r="AH63" i="4" s="1"/>
  <c r="AI63" i="4" s="1"/>
  <c r="AJ63" i="4" s="1"/>
  <c r="AK63" i="4" s="1"/>
  <c r="AL63" i="4" s="1"/>
  <c r="AM63" i="4" s="1"/>
  <c r="AN63" i="4" s="1"/>
  <c r="AO63" i="4" s="1"/>
  <c r="G244" i="4" s="1"/>
  <c r="AD123" i="4"/>
  <c r="AE123" i="4" s="1"/>
  <c r="AF123" i="4" s="1"/>
  <c r="AG123" i="4" s="1"/>
  <c r="AH123" i="4" s="1"/>
  <c r="AI123" i="4" s="1"/>
  <c r="AJ123" i="4" s="1"/>
  <c r="AK123" i="4" s="1"/>
  <c r="AL123" i="4" s="1"/>
  <c r="AM123" i="4" s="1"/>
  <c r="AN123" i="4" s="1"/>
  <c r="AO123" i="4" s="1"/>
  <c r="L244" i="4" s="1"/>
  <c r="AD147" i="4"/>
  <c r="AE147" i="4" s="1"/>
  <c r="AF147" i="4" s="1"/>
  <c r="AG147" i="4" s="1"/>
  <c r="AH147" i="4" s="1"/>
  <c r="AI147" i="4" s="1"/>
  <c r="AJ147" i="4" s="1"/>
  <c r="AK147" i="4" s="1"/>
  <c r="AL147" i="4" s="1"/>
  <c r="AM147" i="4" s="1"/>
  <c r="AN147" i="4" s="1"/>
  <c r="AO147" i="4" s="1"/>
  <c r="N244" i="4" s="1"/>
  <c r="AD195" i="4"/>
  <c r="AE195" i="4" s="1"/>
  <c r="AF195" i="4" s="1"/>
  <c r="AG195" i="4" s="1"/>
  <c r="AH195" i="4" s="1"/>
  <c r="AI195" i="4" s="1"/>
  <c r="AJ195" i="4" s="1"/>
  <c r="AK195" i="4" s="1"/>
  <c r="AL195" i="4" s="1"/>
  <c r="AM195" i="4" s="1"/>
  <c r="AN195" i="4" s="1"/>
  <c r="AO195" i="4" s="1"/>
  <c r="R244" i="4" s="1"/>
  <c r="AD37" i="4"/>
  <c r="AE37" i="4" s="1"/>
  <c r="AF37" i="4" s="1"/>
  <c r="AG37" i="4" s="1"/>
  <c r="AH37" i="4" s="1"/>
  <c r="AI37" i="4" s="1"/>
  <c r="AJ37" i="4" s="1"/>
  <c r="AK37" i="4" s="1"/>
  <c r="AL37" i="4" s="1"/>
  <c r="AM37" i="4" s="1"/>
  <c r="AN37" i="4" s="1"/>
  <c r="AO37" i="4" s="1"/>
  <c r="E245" i="4" s="1"/>
  <c r="AD29" i="4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E240" i="4" s="1"/>
  <c r="AD65" i="4"/>
  <c r="AE65" i="4" s="1"/>
  <c r="AF65" i="4" s="1"/>
  <c r="AG65" i="4" s="1"/>
  <c r="AH65" i="4" s="1"/>
  <c r="AI65" i="4" s="1"/>
  <c r="AJ65" i="4" s="1"/>
  <c r="AK65" i="4" s="1"/>
  <c r="AL65" i="4" s="1"/>
  <c r="AM65" i="4" s="1"/>
  <c r="AN65" i="4" s="1"/>
  <c r="AO65" i="4" s="1"/>
  <c r="H240" i="4" s="1"/>
  <c r="AD131" i="4"/>
  <c r="AE131" i="4" s="1"/>
  <c r="AF131" i="4" s="1"/>
  <c r="AG131" i="4" s="1"/>
  <c r="AH131" i="4" s="1"/>
  <c r="AI131" i="4" s="1"/>
  <c r="AJ131" i="4" s="1"/>
  <c r="AK131" i="4" s="1"/>
  <c r="AL131" i="4" s="1"/>
  <c r="AM131" i="4" s="1"/>
  <c r="AN131" i="4" s="1"/>
  <c r="AO131" i="4" s="1"/>
  <c r="M247" i="4" s="1"/>
  <c r="AD155" i="4"/>
  <c r="AE155" i="4" s="1"/>
  <c r="AF155" i="4" s="1"/>
  <c r="AG155" i="4" s="1"/>
  <c r="AH155" i="4" s="1"/>
  <c r="AI155" i="4" s="1"/>
  <c r="AJ155" i="4" s="1"/>
  <c r="AK155" i="4" s="1"/>
  <c r="AL155" i="4" s="1"/>
  <c r="AM155" i="4" s="1"/>
  <c r="AN155" i="4" s="1"/>
  <c r="AO155" i="4" s="1"/>
  <c r="O247" i="4" s="1"/>
  <c r="AD103" i="4"/>
  <c r="AE103" i="4" s="1"/>
  <c r="AF103" i="4" s="1"/>
  <c r="AG103" i="4" s="1"/>
  <c r="AH103" i="4" s="1"/>
  <c r="AI103" i="4" s="1"/>
  <c r="AJ103" i="4" s="1"/>
  <c r="AK103" i="4" s="1"/>
  <c r="AL103" i="4" s="1"/>
  <c r="AM103" i="4" s="1"/>
  <c r="AN103" i="4" s="1"/>
  <c r="AO103" i="4" s="1"/>
  <c r="K250" i="4" s="1"/>
  <c r="AD187" i="4"/>
  <c r="AE187" i="4" s="1"/>
  <c r="AF187" i="4" s="1"/>
  <c r="AG187" i="4" s="1"/>
  <c r="AH187" i="4" s="1"/>
  <c r="AI187" i="4" s="1"/>
  <c r="AJ187" i="4" s="1"/>
  <c r="AK187" i="4" s="1"/>
  <c r="AL187" i="4" s="1"/>
  <c r="AM187" i="4" s="1"/>
  <c r="AN187" i="4" s="1"/>
  <c r="AO187" i="4" s="1"/>
  <c r="R250" i="4" s="1"/>
  <c r="AD44" i="4"/>
  <c r="AE44" i="4" s="1"/>
  <c r="AF44" i="4" s="1"/>
  <c r="AG44" i="4" s="1"/>
  <c r="AH44" i="4" s="1"/>
  <c r="AI44" i="4" s="1"/>
  <c r="AJ44" i="4" s="1"/>
  <c r="AK44" i="4" s="1"/>
  <c r="AL44" i="4" s="1"/>
  <c r="AM44" i="4" s="1"/>
  <c r="AN44" i="4" s="1"/>
  <c r="AO44" i="4" s="1"/>
  <c r="F251" i="4" s="1"/>
  <c r="AD8" i="4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D251" i="4" s="1"/>
  <c r="AD104" i="4"/>
  <c r="AE104" i="4" s="1"/>
  <c r="AF104" i="4" s="1"/>
  <c r="AG104" i="4" s="1"/>
  <c r="AH104" i="4" s="1"/>
  <c r="AI104" i="4" s="1"/>
  <c r="AJ104" i="4" s="1"/>
  <c r="AK104" i="4" s="1"/>
  <c r="AL104" i="4" s="1"/>
  <c r="AM104" i="4" s="1"/>
  <c r="AN104" i="4" s="1"/>
  <c r="AO104" i="4" s="1"/>
  <c r="K251" i="4" s="1"/>
  <c r="AD164" i="4"/>
  <c r="AE164" i="4" s="1"/>
  <c r="AF164" i="4" s="1"/>
  <c r="AG164" i="4" s="1"/>
  <c r="AH164" i="4" s="1"/>
  <c r="AI164" i="4" s="1"/>
  <c r="AJ164" i="4" s="1"/>
  <c r="AK164" i="4" s="1"/>
  <c r="AL164" i="4" s="1"/>
  <c r="AM164" i="4" s="1"/>
  <c r="AN164" i="4" s="1"/>
  <c r="AO164" i="4" s="1"/>
  <c r="P251" i="4" s="1"/>
  <c r="AD144" i="4"/>
  <c r="AE144" i="4" s="1"/>
  <c r="AF144" i="4" s="1"/>
  <c r="AG144" i="4" s="1"/>
  <c r="AH144" i="4" s="1"/>
  <c r="AI144" i="4" s="1"/>
  <c r="AJ144" i="4" s="1"/>
  <c r="AK144" i="4" s="1"/>
  <c r="AL144" i="4" s="1"/>
  <c r="AM144" i="4" s="1"/>
  <c r="AN144" i="4" s="1"/>
  <c r="AO144" i="4" s="1"/>
  <c r="N242" i="4" s="1"/>
  <c r="AD81" i="4"/>
  <c r="AE81" i="4" s="1"/>
  <c r="AF81" i="4" s="1"/>
  <c r="AG81" i="4" s="1"/>
  <c r="AH81" i="4" s="1"/>
  <c r="AI81" i="4" s="1"/>
  <c r="AJ81" i="4" s="1"/>
  <c r="AK81" i="4" s="1"/>
  <c r="AL81" i="4" s="1"/>
  <c r="AM81" i="4" s="1"/>
  <c r="AN81" i="4" s="1"/>
  <c r="AO81" i="4" s="1"/>
  <c r="I243" i="4" s="1"/>
  <c r="AD117" i="4"/>
  <c r="AE117" i="4" s="1"/>
  <c r="AF117" i="4" s="1"/>
  <c r="AG117" i="4" s="1"/>
  <c r="AH117" i="4" s="1"/>
  <c r="AI117" i="4" s="1"/>
  <c r="AJ117" i="4" s="1"/>
  <c r="AK117" i="4" s="1"/>
  <c r="AL117" i="4" s="1"/>
  <c r="AM117" i="4" s="1"/>
  <c r="AN117" i="4" s="1"/>
  <c r="AO117" i="4" s="1"/>
  <c r="L243" i="4" s="1"/>
  <c r="AD141" i="4"/>
  <c r="AE141" i="4" s="1"/>
  <c r="AF141" i="4" s="1"/>
  <c r="AG141" i="4" s="1"/>
  <c r="AH141" i="4" s="1"/>
  <c r="AI141" i="4" s="1"/>
  <c r="AJ141" i="4" s="1"/>
  <c r="AK141" i="4" s="1"/>
  <c r="AL141" i="4" s="1"/>
  <c r="AM141" i="4" s="1"/>
  <c r="AN141" i="4" s="1"/>
  <c r="AO141" i="4" s="1"/>
  <c r="N243" i="4" s="1"/>
  <c r="AD189" i="4"/>
  <c r="AE189" i="4" s="1"/>
  <c r="AF189" i="4" s="1"/>
  <c r="AG189" i="4" s="1"/>
  <c r="AH189" i="4" s="1"/>
  <c r="AI189" i="4" s="1"/>
  <c r="AJ189" i="4" s="1"/>
  <c r="AK189" i="4" s="1"/>
  <c r="AL189" i="4" s="1"/>
  <c r="AM189" i="4" s="1"/>
  <c r="AN189" i="4" s="1"/>
  <c r="AO189" i="4" s="1"/>
  <c r="R243" i="4" s="1"/>
  <c r="AD36" i="4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E242" i="4" s="1"/>
  <c r="AD48" i="4"/>
  <c r="AE48" i="4" s="1"/>
  <c r="AF48" i="4" s="1"/>
  <c r="AG48" i="4" s="1"/>
  <c r="AH48" i="4" s="1"/>
  <c r="AI48" i="4" s="1"/>
  <c r="AJ48" i="4" s="1"/>
  <c r="AK48" i="4" s="1"/>
  <c r="AL48" i="4" s="1"/>
  <c r="AM48" i="4" s="1"/>
  <c r="AN48" i="4" s="1"/>
  <c r="AO48" i="4" s="1"/>
  <c r="F242" i="4" s="1"/>
  <c r="AD96" i="4"/>
  <c r="AE96" i="4" s="1"/>
  <c r="AF96" i="4" s="1"/>
  <c r="AG96" i="4" s="1"/>
  <c r="AH96" i="4" s="1"/>
  <c r="AI96" i="4" s="1"/>
  <c r="AJ96" i="4" s="1"/>
  <c r="AK96" i="4" s="1"/>
  <c r="AL96" i="4" s="1"/>
  <c r="AM96" i="4" s="1"/>
  <c r="AN96" i="4" s="1"/>
  <c r="AO96" i="4" s="1"/>
  <c r="J242" i="4" s="1"/>
  <c r="AD168" i="4"/>
  <c r="AE168" i="4" s="1"/>
  <c r="AF168" i="4" s="1"/>
  <c r="AG168" i="4" s="1"/>
  <c r="AH168" i="4" s="1"/>
  <c r="AI168" i="4" s="1"/>
  <c r="AJ168" i="4" s="1"/>
  <c r="AK168" i="4" s="1"/>
  <c r="AL168" i="4" s="1"/>
  <c r="AM168" i="4" s="1"/>
  <c r="AN168" i="4" s="1"/>
  <c r="AO168" i="4" s="1"/>
  <c r="P242" i="4" s="1"/>
  <c r="AD75" i="4"/>
  <c r="AE75" i="4" s="1"/>
  <c r="AF75" i="4" s="1"/>
  <c r="AG75" i="4" s="1"/>
  <c r="AH75" i="4" s="1"/>
  <c r="AI75" i="4" s="1"/>
  <c r="AJ75" i="4" s="1"/>
  <c r="AK75" i="4" s="1"/>
  <c r="AL75" i="4" s="1"/>
  <c r="AM75" i="4" s="1"/>
  <c r="AN75" i="4" s="1"/>
  <c r="AO75" i="4" s="1"/>
  <c r="H244" i="4" s="1"/>
  <c r="AD207" i="4"/>
  <c r="AE207" i="4" s="1"/>
  <c r="AF207" i="4" s="1"/>
  <c r="AG207" i="4" s="1"/>
  <c r="AH207" i="4" s="1"/>
  <c r="AI207" i="4" s="1"/>
  <c r="AJ207" i="4" s="1"/>
  <c r="AK207" i="4" s="1"/>
  <c r="AL207" i="4" s="1"/>
  <c r="AM207" i="4" s="1"/>
  <c r="AN207" i="4" s="1"/>
  <c r="AO207" i="4" s="1"/>
  <c r="S244" i="4" s="1"/>
  <c r="AD121" i="4"/>
  <c r="AE121" i="4" s="1"/>
  <c r="AF121" i="4" s="1"/>
  <c r="AG121" i="4" s="1"/>
  <c r="AH121" i="4" s="1"/>
  <c r="AI121" i="4" s="1"/>
  <c r="AJ121" i="4" s="1"/>
  <c r="AK121" i="4" s="1"/>
  <c r="AL121" i="4" s="1"/>
  <c r="AM121" i="4" s="1"/>
  <c r="AN121" i="4" s="1"/>
  <c r="AO121" i="4" s="1"/>
  <c r="L245" i="4" s="1"/>
  <c r="AD193" i="4"/>
  <c r="AE193" i="4" s="1"/>
  <c r="AF193" i="4" s="1"/>
  <c r="AG193" i="4" s="1"/>
  <c r="AH193" i="4" s="1"/>
  <c r="AI193" i="4" s="1"/>
  <c r="AJ193" i="4" s="1"/>
  <c r="AK193" i="4" s="1"/>
  <c r="AL193" i="4" s="1"/>
  <c r="AM193" i="4" s="1"/>
  <c r="AN193" i="4" s="1"/>
  <c r="AO193" i="4" s="1"/>
  <c r="R245" i="4" s="1"/>
  <c r="AD53" i="4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G240" i="4" s="1"/>
  <c r="AD89" i="4"/>
  <c r="AE89" i="4" s="1"/>
  <c r="AF89" i="4" s="1"/>
  <c r="AG89" i="4" s="1"/>
  <c r="AH89" i="4" s="1"/>
  <c r="AI89" i="4" s="1"/>
  <c r="AJ89" i="4" s="1"/>
  <c r="AK89" i="4" s="1"/>
  <c r="AL89" i="4" s="1"/>
  <c r="AM89" i="4" s="1"/>
  <c r="AN89" i="4" s="1"/>
  <c r="AO89" i="4" s="1"/>
  <c r="J240" i="4" s="1"/>
  <c r="AD95" i="4"/>
  <c r="AE95" i="4" s="1"/>
  <c r="AF95" i="4" s="1"/>
  <c r="AG95" i="4" s="1"/>
  <c r="AH95" i="4" s="1"/>
  <c r="AI95" i="4" s="1"/>
  <c r="AJ95" i="4" s="1"/>
  <c r="AK95" i="4" s="1"/>
  <c r="AL95" i="4" s="1"/>
  <c r="AM95" i="4" s="1"/>
  <c r="AN95" i="4" s="1"/>
  <c r="AO95" i="4" s="1"/>
  <c r="J247" i="4" s="1"/>
  <c r="AD167" i="4"/>
  <c r="AE167" i="4" s="1"/>
  <c r="AF167" i="4" s="1"/>
  <c r="AG167" i="4" s="1"/>
  <c r="AH167" i="4" s="1"/>
  <c r="AI167" i="4" s="1"/>
  <c r="AJ167" i="4" s="1"/>
  <c r="AK167" i="4" s="1"/>
  <c r="AL167" i="4" s="1"/>
  <c r="AM167" i="4" s="1"/>
  <c r="AN167" i="4" s="1"/>
  <c r="AO167" i="4" s="1"/>
  <c r="P247" i="4" s="1"/>
  <c r="AD31" i="4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E250" i="4" s="1"/>
  <c r="AD67" i="4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H250" i="4" s="1"/>
  <c r="AD127" i="4"/>
  <c r="AE127" i="4" s="1"/>
  <c r="AF127" i="4" s="1"/>
  <c r="AG127" i="4" s="1"/>
  <c r="AH127" i="4" s="1"/>
  <c r="AI127" i="4" s="1"/>
  <c r="AJ127" i="4" s="1"/>
  <c r="AK127" i="4" s="1"/>
  <c r="AL127" i="4" s="1"/>
  <c r="AM127" i="4" s="1"/>
  <c r="AN127" i="4" s="1"/>
  <c r="AO127" i="4" s="1"/>
  <c r="M250" i="4" s="1"/>
  <c r="AD151" i="4"/>
  <c r="AE151" i="4" s="1"/>
  <c r="AF151" i="4" s="1"/>
  <c r="AG151" i="4" s="1"/>
  <c r="AH151" i="4" s="1"/>
  <c r="AI151" i="4" s="1"/>
  <c r="AJ151" i="4" s="1"/>
  <c r="AK151" i="4" s="1"/>
  <c r="AL151" i="4" s="1"/>
  <c r="AM151" i="4" s="1"/>
  <c r="AN151" i="4" s="1"/>
  <c r="AO151" i="4" s="1"/>
  <c r="O250" i="4" s="1"/>
  <c r="AD199" i="4"/>
  <c r="AE199" i="4" s="1"/>
  <c r="AF199" i="4" s="1"/>
  <c r="AG199" i="4" s="1"/>
  <c r="AH199" i="4" s="1"/>
  <c r="AI199" i="4" s="1"/>
  <c r="AJ199" i="4" s="1"/>
  <c r="AK199" i="4" s="1"/>
  <c r="AL199" i="4" s="1"/>
  <c r="AM199" i="4" s="1"/>
  <c r="AN199" i="4" s="1"/>
  <c r="AO199" i="4" s="1"/>
  <c r="S250" i="4" s="1"/>
  <c r="AD80" i="4"/>
  <c r="AE80" i="4" s="1"/>
  <c r="AF80" i="4" s="1"/>
  <c r="AG80" i="4" s="1"/>
  <c r="AH80" i="4" s="1"/>
  <c r="AI80" i="4" s="1"/>
  <c r="AJ80" i="4" s="1"/>
  <c r="AK80" i="4" s="1"/>
  <c r="AL80" i="4" s="1"/>
  <c r="AM80" i="4" s="1"/>
  <c r="AN80" i="4" s="1"/>
  <c r="AO80" i="4" s="1"/>
  <c r="I251" i="4" s="1"/>
  <c r="AD188" i="4"/>
  <c r="AE188" i="4" s="1"/>
  <c r="AF188" i="4" s="1"/>
  <c r="AG188" i="4" s="1"/>
  <c r="AH188" i="4" s="1"/>
  <c r="AI188" i="4" s="1"/>
  <c r="AJ188" i="4" s="1"/>
  <c r="AK188" i="4" s="1"/>
  <c r="AL188" i="4" s="1"/>
  <c r="AM188" i="4" s="1"/>
  <c r="AN188" i="4" s="1"/>
  <c r="AO188" i="4" s="1"/>
  <c r="R251" i="4" s="1"/>
  <c r="AD9" i="4"/>
  <c r="AE9" i="4" s="1"/>
  <c r="AF9" i="4" s="1"/>
  <c r="AG9" i="4" s="1"/>
  <c r="AH9" i="4" s="1"/>
  <c r="AI9" i="4" s="1"/>
  <c r="AJ9" i="4" s="1"/>
  <c r="AK9" i="4" s="1"/>
  <c r="AL9" i="4" s="1"/>
  <c r="AM9" i="4" s="1"/>
  <c r="AN9" i="4" s="1"/>
  <c r="AO9" i="4" s="1"/>
  <c r="D243" i="4" s="1"/>
  <c r="AD129" i="4"/>
  <c r="AE129" i="4" s="1"/>
  <c r="AF129" i="4" s="1"/>
  <c r="AG129" i="4" s="1"/>
  <c r="AH129" i="4" s="1"/>
  <c r="AI129" i="4" s="1"/>
  <c r="AJ129" i="4" s="1"/>
  <c r="AK129" i="4" s="1"/>
  <c r="AL129" i="4" s="1"/>
  <c r="AM129" i="4" s="1"/>
  <c r="AN129" i="4" s="1"/>
  <c r="AO129" i="4" s="1"/>
  <c r="M243" i="4" s="1"/>
  <c r="AD153" i="4"/>
  <c r="AE153" i="4" s="1"/>
  <c r="AF153" i="4" s="1"/>
  <c r="AG153" i="4" s="1"/>
  <c r="AH153" i="4" s="1"/>
  <c r="AI153" i="4" s="1"/>
  <c r="AJ153" i="4" s="1"/>
  <c r="AK153" i="4" s="1"/>
  <c r="AL153" i="4" s="1"/>
  <c r="AM153" i="4" s="1"/>
  <c r="AN153" i="4" s="1"/>
  <c r="AO153" i="4" s="1"/>
  <c r="O243" i="4" s="1"/>
  <c r="AD201" i="4"/>
  <c r="AE201" i="4" s="1"/>
  <c r="AF201" i="4" s="1"/>
  <c r="AG201" i="4" s="1"/>
  <c r="AH201" i="4" s="1"/>
  <c r="AI201" i="4" s="1"/>
  <c r="AJ201" i="4" s="1"/>
  <c r="AK201" i="4" s="1"/>
  <c r="AL201" i="4" s="1"/>
  <c r="AM201" i="4" s="1"/>
  <c r="AN201" i="4" s="1"/>
  <c r="AO201" i="4" s="1"/>
  <c r="S243" i="4" s="1"/>
  <c r="AD84" i="4"/>
  <c r="AE84" i="4" s="1"/>
  <c r="AF84" i="4" s="1"/>
  <c r="AG84" i="4" s="1"/>
  <c r="AH84" i="4" s="1"/>
  <c r="AI84" i="4" s="1"/>
  <c r="AJ84" i="4" s="1"/>
  <c r="AK84" i="4" s="1"/>
  <c r="AL84" i="4" s="1"/>
  <c r="AM84" i="4" s="1"/>
  <c r="AN84" i="4" s="1"/>
  <c r="AO84" i="4" s="1"/>
  <c r="I242" i="4" s="1"/>
  <c r="AD12" i="4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D242" i="4" s="1"/>
  <c r="AD108" i="4"/>
  <c r="AE108" i="4" s="1"/>
  <c r="AF108" i="4" s="1"/>
  <c r="AG108" i="4" s="1"/>
  <c r="AH108" i="4" s="1"/>
  <c r="AI108" i="4" s="1"/>
  <c r="AJ108" i="4" s="1"/>
  <c r="AK108" i="4" s="1"/>
  <c r="AL108" i="4" s="1"/>
  <c r="AM108" i="4" s="1"/>
  <c r="AN108" i="4" s="1"/>
  <c r="AO108" i="4" s="1"/>
  <c r="K242" i="4" s="1"/>
  <c r="AD39" i="4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E244" i="4" s="1"/>
  <c r="AD99" i="4"/>
  <c r="AE99" i="4" s="1"/>
  <c r="AF99" i="4" s="1"/>
  <c r="AG99" i="4" s="1"/>
  <c r="AH99" i="4" s="1"/>
  <c r="AI99" i="4" s="1"/>
  <c r="AJ99" i="4" s="1"/>
  <c r="AK99" i="4" s="1"/>
  <c r="AL99" i="4" s="1"/>
  <c r="AM99" i="4" s="1"/>
  <c r="AN99" i="4" s="1"/>
  <c r="AO99" i="4" s="1"/>
  <c r="J244" i="4" s="1"/>
  <c r="AD171" i="4"/>
  <c r="AE171" i="4" s="1"/>
  <c r="AF171" i="4" s="1"/>
  <c r="AG171" i="4" s="1"/>
  <c r="AH171" i="4" s="1"/>
  <c r="AI171" i="4" s="1"/>
  <c r="AJ171" i="4" s="1"/>
  <c r="AK171" i="4" s="1"/>
  <c r="AL171" i="4" s="1"/>
  <c r="AM171" i="4" s="1"/>
  <c r="AN171" i="4" s="1"/>
  <c r="AO171" i="4" s="1"/>
  <c r="P244" i="4" s="1"/>
  <c r="AD13" i="4"/>
  <c r="AE13" i="4" s="1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D61" i="4"/>
  <c r="AE61" i="4" s="1"/>
  <c r="AF61" i="4" s="1"/>
  <c r="AG61" i="4" s="1"/>
  <c r="AH61" i="4" s="1"/>
  <c r="AI61" i="4" s="1"/>
  <c r="AJ61" i="4" s="1"/>
  <c r="AK61" i="4" s="1"/>
  <c r="AL61" i="4" s="1"/>
  <c r="AM61" i="4" s="1"/>
  <c r="AN61" i="4" s="1"/>
  <c r="AO61" i="4" s="1"/>
  <c r="G245" i="4" s="1"/>
  <c r="AD133" i="4"/>
  <c r="AE133" i="4" s="1"/>
  <c r="AF133" i="4" s="1"/>
  <c r="AG133" i="4" s="1"/>
  <c r="AH133" i="4" s="1"/>
  <c r="AI133" i="4" s="1"/>
  <c r="AJ133" i="4" s="1"/>
  <c r="AK133" i="4" s="1"/>
  <c r="AL133" i="4" s="1"/>
  <c r="AM133" i="4" s="1"/>
  <c r="AN133" i="4" s="1"/>
  <c r="AO133" i="4" s="1"/>
  <c r="M245" i="4" s="1"/>
  <c r="AD157" i="4"/>
  <c r="AE157" i="4" s="1"/>
  <c r="AF157" i="4" s="1"/>
  <c r="AG157" i="4" s="1"/>
  <c r="AH157" i="4" s="1"/>
  <c r="AI157" i="4" s="1"/>
  <c r="AJ157" i="4" s="1"/>
  <c r="AK157" i="4" s="1"/>
  <c r="AL157" i="4" s="1"/>
  <c r="AM157" i="4" s="1"/>
  <c r="AN157" i="4" s="1"/>
  <c r="AO157" i="4" s="1"/>
  <c r="O245" i="4" s="1"/>
  <c r="AD205" i="4"/>
  <c r="AE205" i="4" s="1"/>
  <c r="AF205" i="4" s="1"/>
  <c r="AG205" i="4" s="1"/>
  <c r="AH205" i="4" s="1"/>
  <c r="AI205" i="4" s="1"/>
  <c r="AJ205" i="4" s="1"/>
  <c r="AK205" i="4" s="1"/>
  <c r="AL205" i="4" s="1"/>
  <c r="AM205" i="4" s="1"/>
  <c r="AN205" i="4" s="1"/>
  <c r="AO205" i="4" s="1"/>
  <c r="S245" i="4" s="1"/>
  <c r="AD77" i="4"/>
  <c r="AE77" i="4" s="1"/>
  <c r="AF77" i="4" s="1"/>
  <c r="AG77" i="4" s="1"/>
  <c r="AH77" i="4" s="1"/>
  <c r="AI77" i="4" s="1"/>
  <c r="AJ77" i="4" s="1"/>
  <c r="AK77" i="4" s="1"/>
  <c r="AL77" i="4" s="1"/>
  <c r="AM77" i="4" s="1"/>
  <c r="AN77" i="4" s="1"/>
  <c r="AO77" i="4" s="1"/>
  <c r="I240" i="4" s="1"/>
  <c r="AD113" i="4"/>
  <c r="AE113" i="4" s="1"/>
  <c r="AF113" i="4" s="1"/>
  <c r="AG113" i="4" s="1"/>
  <c r="AH113" i="4" s="1"/>
  <c r="AI113" i="4" s="1"/>
  <c r="AJ113" i="4" s="1"/>
  <c r="AK113" i="4" s="1"/>
  <c r="AL113" i="4" s="1"/>
  <c r="AM113" i="4" s="1"/>
  <c r="AN113" i="4" s="1"/>
  <c r="AO113" i="4" s="1"/>
  <c r="L240" i="4" s="1"/>
  <c r="AD101" i="4"/>
  <c r="AE101" i="4" s="1"/>
  <c r="AF101" i="4" s="1"/>
  <c r="AG101" i="4" s="1"/>
  <c r="AH101" i="4" s="1"/>
  <c r="AI101" i="4" s="1"/>
  <c r="AJ101" i="4" s="1"/>
  <c r="AK101" i="4" s="1"/>
  <c r="AL101" i="4" s="1"/>
  <c r="AM101" i="4" s="1"/>
  <c r="AN101" i="4" s="1"/>
  <c r="AO101" i="4" s="1"/>
  <c r="K240" i="4" s="1"/>
  <c r="AD185" i="4"/>
  <c r="AE185" i="4" s="1"/>
  <c r="AF185" i="4" s="1"/>
  <c r="AG185" i="4" s="1"/>
  <c r="AH185" i="4" s="1"/>
  <c r="AI185" i="4" s="1"/>
  <c r="AJ185" i="4" s="1"/>
  <c r="AK185" i="4" s="1"/>
  <c r="AL185" i="4" s="1"/>
  <c r="AM185" i="4" s="1"/>
  <c r="AN185" i="4" s="1"/>
  <c r="AO185" i="4" s="1"/>
  <c r="R240" i="4" s="1"/>
  <c r="AD83" i="4"/>
  <c r="AE83" i="4" s="1"/>
  <c r="AF83" i="4" s="1"/>
  <c r="AG83" i="4" s="1"/>
  <c r="AH83" i="4" s="1"/>
  <c r="AI83" i="4" s="1"/>
  <c r="AJ83" i="4" s="1"/>
  <c r="AK83" i="4" s="1"/>
  <c r="AL83" i="4" s="1"/>
  <c r="AM83" i="4" s="1"/>
  <c r="AN83" i="4" s="1"/>
  <c r="AO83" i="4" s="1"/>
  <c r="I247" i="4" s="1"/>
  <c r="AD47" i="4"/>
  <c r="AE47" i="4" s="1"/>
  <c r="AF47" i="4" s="1"/>
  <c r="AG47" i="4" s="1"/>
  <c r="AH47" i="4" s="1"/>
  <c r="AI47" i="4" s="1"/>
  <c r="AJ47" i="4" s="1"/>
  <c r="AK47" i="4" s="1"/>
  <c r="AL47" i="4" s="1"/>
  <c r="AM47" i="4" s="1"/>
  <c r="AN47" i="4" s="1"/>
  <c r="AO47" i="4" s="1"/>
  <c r="F247" i="4" s="1"/>
  <c r="AD107" i="4"/>
  <c r="AE107" i="4" s="1"/>
  <c r="AF107" i="4" s="1"/>
  <c r="AG107" i="4" s="1"/>
  <c r="AH107" i="4" s="1"/>
  <c r="AI107" i="4" s="1"/>
  <c r="AJ107" i="4" s="1"/>
  <c r="AK107" i="4" s="1"/>
  <c r="AL107" i="4" s="1"/>
  <c r="AM107" i="4" s="1"/>
  <c r="AN107" i="4" s="1"/>
  <c r="AO107" i="4" s="1"/>
  <c r="K247" i="4" s="1"/>
  <c r="AD179" i="4"/>
  <c r="AE179" i="4" s="1"/>
  <c r="AF179" i="4" s="1"/>
  <c r="AG179" i="4" s="1"/>
  <c r="AH179" i="4" s="1"/>
  <c r="AI179" i="4" s="1"/>
  <c r="AJ179" i="4" s="1"/>
  <c r="AK179" i="4" s="1"/>
  <c r="AL179" i="4" s="1"/>
  <c r="AM179" i="4" s="1"/>
  <c r="AN179" i="4" s="1"/>
  <c r="AO179" i="4" s="1"/>
  <c r="Q247" i="4" s="1"/>
  <c r="AD43" i="4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F250" i="4" s="1"/>
  <c r="AD55" i="4"/>
  <c r="AE55" i="4" s="1"/>
  <c r="AF55" i="4" s="1"/>
  <c r="AG55" i="4" s="1"/>
  <c r="AH55" i="4" s="1"/>
  <c r="AI55" i="4" s="1"/>
  <c r="AJ55" i="4" s="1"/>
  <c r="AK55" i="4" s="1"/>
  <c r="AL55" i="4" s="1"/>
  <c r="AM55" i="4" s="1"/>
  <c r="AN55" i="4" s="1"/>
  <c r="AO55" i="4" s="1"/>
  <c r="G250" i="4" s="1"/>
  <c r="AD139" i="4"/>
  <c r="AE139" i="4" s="1"/>
  <c r="AF139" i="4" s="1"/>
  <c r="AG139" i="4" s="1"/>
  <c r="AH139" i="4" s="1"/>
  <c r="AI139" i="4" s="1"/>
  <c r="AJ139" i="4" s="1"/>
  <c r="AK139" i="4" s="1"/>
  <c r="AL139" i="4" s="1"/>
  <c r="AM139" i="4" s="1"/>
  <c r="AN139" i="4" s="1"/>
  <c r="AO139" i="4" s="1"/>
  <c r="N250" i="4" s="1"/>
  <c r="AD163" i="4"/>
  <c r="AE163" i="4" s="1"/>
  <c r="AF163" i="4" s="1"/>
  <c r="AG163" i="4" s="1"/>
  <c r="AH163" i="4" s="1"/>
  <c r="AI163" i="4" s="1"/>
  <c r="AJ163" i="4" s="1"/>
  <c r="AK163" i="4" s="1"/>
  <c r="AL163" i="4" s="1"/>
  <c r="AM163" i="4" s="1"/>
  <c r="AN163" i="4" s="1"/>
  <c r="AO163" i="4" s="1"/>
  <c r="P250" i="4" s="1"/>
  <c r="AD68" i="4"/>
  <c r="AE68" i="4" s="1"/>
  <c r="AF68" i="4" s="1"/>
  <c r="AG68" i="4" s="1"/>
  <c r="AH68" i="4" s="1"/>
  <c r="AI68" i="4" s="1"/>
  <c r="AJ68" i="4" s="1"/>
  <c r="AK68" i="4" s="1"/>
  <c r="AL68" i="4" s="1"/>
  <c r="AM68" i="4" s="1"/>
  <c r="AN68" i="4" s="1"/>
  <c r="AO68" i="4" s="1"/>
  <c r="H251" i="4" s="1"/>
  <c r="AD128" i="4"/>
  <c r="AE128" i="4" s="1"/>
  <c r="AF128" i="4" s="1"/>
  <c r="AG128" i="4" s="1"/>
  <c r="AH128" i="4" s="1"/>
  <c r="AI128" i="4" s="1"/>
  <c r="AJ128" i="4" s="1"/>
  <c r="AK128" i="4" s="1"/>
  <c r="AL128" i="4" s="1"/>
  <c r="AM128" i="4" s="1"/>
  <c r="AN128" i="4" s="1"/>
  <c r="AO128" i="4" s="1"/>
  <c r="M251" i="4" s="1"/>
  <c r="AD152" i="4"/>
  <c r="AE152" i="4" s="1"/>
  <c r="AF152" i="4" s="1"/>
  <c r="AG152" i="4" s="1"/>
  <c r="AH152" i="4" s="1"/>
  <c r="AI152" i="4" s="1"/>
  <c r="AJ152" i="4" s="1"/>
  <c r="AK152" i="4" s="1"/>
  <c r="AL152" i="4" s="1"/>
  <c r="AM152" i="4" s="1"/>
  <c r="AN152" i="4" s="1"/>
  <c r="AO152" i="4" s="1"/>
  <c r="O251" i="4" s="1"/>
  <c r="D225" i="4" l="1"/>
  <c r="AD73" i="4"/>
  <c r="AE73" i="4" s="1"/>
  <c r="AF73" i="4" s="1"/>
  <c r="AG73" i="4" s="1"/>
  <c r="AH73" i="4" s="1"/>
  <c r="AI73" i="4" s="1"/>
  <c r="AJ73" i="4" s="1"/>
  <c r="AK73" i="4" s="1"/>
  <c r="AL73" i="4" s="1"/>
  <c r="AM73" i="4" s="1"/>
  <c r="AN73" i="4" s="1"/>
  <c r="AO73" i="4" s="1"/>
  <c r="H245" i="4" s="1"/>
  <c r="AD135" i="4"/>
  <c r="AE135" i="4" s="1"/>
  <c r="AF135" i="4" s="1"/>
  <c r="AG135" i="4" s="1"/>
  <c r="AH135" i="4" s="1"/>
  <c r="AI135" i="4" s="1"/>
  <c r="AJ135" i="4" s="1"/>
  <c r="AK135" i="4" s="1"/>
  <c r="AL135" i="4" s="1"/>
  <c r="AM135" i="4" s="1"/>
  <c r="AN135" i="4" s="1"/>
  <c r="AO135" i="4" s="1"/>
  <c r="M244" i="4" s="1"/>
  <c r="AD119" i="4"/>
  <c r="AE119" i="4" s="1"/>
  <c r="AF119" i="4" s="1"/>
  <c r="AG119" i="4" s="1"/>
  <c r="AH119" i="4" s="1"/>
  <c r="AI119" i="4" s="1"/>
  <c r="AJ119" i="4" s="1"/>
  <c r="AK119" i="4" s="1"/>
  <c r="AL119" i="4" s="1"/>
  <c r="AM119" i="4" s="1"/>
  <c r="AN119" i="4" s="1"/>
  <c r="AO119" i="4" s="1"/>
  <c r="L247" i="4" s="1"/>
  <c r="AD203" i="4"/>
  <c r="AE203" i="4" s="1"/>
  <c r="AF203" i="4" s="1"/>
  <c r="AG203" i="4" s="1"/>
  <c r="AH203" i="4" s="1"/>
  <c r="AI203" i="4" s="1"/>
  <c r="AJ203" i="4" s="1"/>
  <c r="AK203" i="4" s="1"/>
  <c r="AL203" i="4" s="1"/>
  <c r="AM203" i="4" s="1"/>
  <c r="AN203" i="4" s="1"/>
  <c r="AO203" i="4" s="1"/>
  <c r="S247" i="4" s="1"/>
  <c r="AD32" i="4"/>
  <c r="AE32" i="4" s="1"/>
  <c r="AF32" i="4" s="1"/>
  <c r="AG32" i="4" s="1"/>
  <c r="AH32" i="4" s="1"/>
  <c r="AI32" i="4" s="1"/>
  <c r="AJ32" i="4" s="1"/>
  <c r="AK32" i="4" s="1"/>
  <c r="AL32" i="4" s="1"/>
  <c r="AM32" i="4" s="1"/>
  <c r="AN32" i="4" s="1"/>
  <c r="AO32" i="4" s="1"/>
  <c r="E251" i="4" s="1"/>
  <c r="AD60" i="4"/>
  <c r="AE60" i="4" s="1"/>
  <c r="AF60" i="4" s="1"/>
  <c r="AG60" i="4" s="1"/>
  <c r="AH60" i="4" s="1"/>
  <c r="AI60" i="4" s="1"/>
  <c r="AJ60" i="4" s="1"/>
  <c r="AK60" i="4" s="1"/>
  <c r="AL60" i="4" s="1"/>
  <c r="AM60" i="4" s="1"/>
  <c r="AN60" i="4" s="1"/>
  <c r="AO60" i="4" s="1"/>
  <c r="G242" i="4" s="1"/>
  <c r="AD150" i="4"/>
  <c r="AE150" i="4" s="1"/>
  <c r="AF150" i="4" s="1"/>
  <c r="AG150" i="4" s="1"/>
  <c r="AH150" i="4" s="1"/>
  <c r="AI150" i="4" s="1"/>
  <c r="AJ150" i="4" s="1"/>
  <c r="AK150" i="4" s="1"/>
  <c r="AL150" i="4" s="1"/>
  <c r="AM150" i="4" s="1"/>
  <c r="AN150" i="4" s="1"/>
  <c r="AO150" i="4" s="1"/>
  <c r="O241" i="4" s="1"/>
  <c r="AD126" i="4"/>
  <c r="AE126" i="4" s="1"/>
  <c r="AF126" i="4" s="1"/>
  <c r="AG126" i="4" s="1"/>
  <c r="AH126" i="4" s="1"/>
  <c r="AI126" i="4" s="1"/>
  <c r="AJ126" i="4" s="1"/>
  <c r="AK126" i="4" s="1"/>
  <c r="AL126" i="4" s="1"/>
  <c r="AM126" i="4" s="1"/>
  <c r="AN126" i="4" s="1"/>
  <c r="AO126" i="4" s="1"/>
  <c r="M241" i="4" s="1"/>
  <c r="D245" i="4"/>
  <c r="AD140" i="4"/>
  <c r="AE140" i="4" s="1"/>
  <c r="AF140" i="4" s="1"/>
  <c r="AG140" i="4" s="1"/>
  <c r="AH140" i="4" s="1"/>
  <c r="AI140" i="4" s="1"/>
  <c r="AJ140" i="4" s="1"/>
  <c r="AK140" i="4" s="1"/>
  <c r="AL140" i="4" s="1"/>
  <c r="AM140" i="4" s="1"/>
  <c r="AN140" i="4" s="1"/>
  <c r="AO140" i="4" s="1"/>
  <c r="N251" i="4" s="1"/>
  <c r="AD49" i="4"/>
  <c r="AE49" i="4" s="1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F245" i="4" s="1"/>
  <c r="D229" i="4"/>
  <c r="AD35" i="4"/>
  <c r="AE35" i="4" s="1"/>
  <c r="AF35" i="4" s="1"/>
  <c r="AG35" i="4" s="1"/>
  <c r="AH35" i="4" s="1"/>
  <c r="AI35" i="4" s="1"/>
  <c r="AJ35" i="4" s="1"/>
  <c r="AK35" i="4" s="1"/>
  <c r="AL35" i="4" s="1"/>
  <c r="AM35" i="4" s="1"/>
  <c r="AN35" i="4" s="1"/>
  <c r="AO35" i="4" s="1"/>
  <c r="E247" i="4" s="1"/>
  <c r="AD56" i="4"/>
  <c r="AE56" i="4" s="1"/>
  <c r="AF56" i="4" s="1"/>
  <c r="AG56" i="4" s="1"/>
  <c r="AH56" i="4" s="1"/>
  <c r="AI56" i="4" s="1"/>
  <c r="AJ56" i="4" s="1"/>
  <c r="AK56" i="4" s="1"/>
  <c r="AL56" i="4" s="1"/>
  <c r="AM56" i="4" s="1"/>
  <c r="AN56" i="4" s="1"/>
  <c r="AO56" i="4" s="1"/>
  <c r="G251" i="4" s="1"/>
  <c r="AD204" i="4"/>
  <c r="AE204" i="4" s="1"/>
  <c r="AF204" i="4" s="1"/>
  <c r="AG204" i="4" s="1"/>
  <c r="AH204" i="4" s="1"/>
  <c r="AI204" i="4" s="1"/>
  <c r="AJ204" i="4" s="1"/>
  <c r="AK204" i="4" s="1"/>
  <c r="AL204" i="4" s="1"/>
  <c r="AM204" i="4" s="1"/>
  <c r="AN204" i="4" s="1"/>
  <c r="AO204" i="4" s="1"/>
  <c r="S242" i="4" s="1"/>
  <c r="AD159" i="4"/>
  <c r="AE159" i="4" s="1"/>
  <c r="AF159" i="4" s="1"/>
  <c r="AG159" i="4" s="1"/>
  <c r="AH159" i="4" s="1"/>
  <c r="AI159" i="4" s="1"/>
  <c r="AJ159" i="4" s="1"/>
  <c r="AK159" i="4" s="1"/>
  <c r="AL159" i="4" s="1"/>
  <c r="AM159" i="4" s="1"/>
  <c r="AN159" i="4" s="1"/>
  <c r="AO159" i="4" s="1"/>
  <c r="O244" i="4" s="1"/>
  <c r="AD173" i="4"/>
  <c r="AE173" i="4" s="1"/>
  <c r="AF173" i="4" s="1"/>
  <c r="AG173" i="4" s="1"/>
  <c r="AH173" i="4" s="1"/>
  <c r="AI173" i="4" s="1"/>
  <c r="AJ173" i="4" s="1"/>
  <c r="AK173" i="4" s="1"/>
  <c r="AL173" i="4" s="1"/>
  <c r="AM173" i="4" s="1"/>
  <c r="AN173" i="4" s="1"/>
  <c r="AO173" i="4" s="1"/>
  <c r="Q240" i="4" s="1"/>
  <c r="AD145" i="4"/>
  <c r="AE145" i="4" s="1"/>
  <c r="AF145" i="4" s="1"/>
  <c r="AG145" i="4" s="1"/>
  <c r="AH145" i="4" s="1"/>
  <c r="AI145" i="4" s="1"/>
  <c r="AJ145" i="4" s="1"/>
  <c r="AK145" i="4" s="1"/>
  <c r="AL145" i="4" s="1"/>
  <c r="AM145" i="4" s="1"/>
  <c r="AN145" i="4" s="1"/>
  <c r="AO145" i="4" s="1"/>
  <c r="N245" i="4" s="1"/>
  <c r="AD181" i="4"/>
  <c r="AE181" i="4" s="1"/>
  <c r="AF181" i="4" s="1"/>
  <c r="AG181" i="4" s="1"/>
  <c r="AH181" i="4" s="1"/>
  <c r="AI181" i="4" s="1"/>
  <c r="AJ181" i="4" s="1"/>
  <c r="AK181" i="4" s="1"/>
  <c r="AL181" i="4" s="1"/>
  <c r="AM181" i="4" s="1"/>
  <c r="AN181" i="4" s="1"/>
  <c r="AO181" i="4" s="1"/>
  <c r="Q245" i="4" s="1"/>
  <c r="AD51" i="4"/>
  <c r="AE51" i="4" s="1"/>
  <c r="AF51" i="4" s="1"/>
  <c r="AG51" i="4" s="1"/>
  <c r="AH51" i="4" s="1"/>
  <c r="AI51" i="4" s="1"/>
  <c r="AJ51" i="4" s="1"/>
  <c r="AK51" i="4" s="1"/>
  <c r="AL51" i="4" s="1"/>
  <c r="AM51" i="4" s="1"/>
  <c r="AN51" i="4" s="1"/>
  <c r="AO51" i="4" s="1"/>
  <c r="F244" i="4" s="1"/>
  <c r="AD200" i="4"/>
  <c r="AE200" i="4" s="1"/>
  <c r="AF200" i="4" s="1"/>
  <c r="AG200" i="4" s="1"/>
  <c r="AH200" i="4" s="1"/>
  <c r="AI200" i="4" s="1"/>
  <c r="AJ200" i="4" s="1"/>
  <c r="AK200" i="4" s="1"/>
  <c r="AL200" i="4" s="1"/>
  <c r="AM200" i="4" s="1"/>
  <c r="AN200" i="4" s="1"/>
  <c r="AO200" i="4" s="1"/>
  <c r="S251" i="4" s="1"/>
  <c r="AD180" i="4"/>
  <c r="AE180" i="4" s="1"/>
  <c r="AF180" i="4" s="1"/>
  <c r="AG180" i="4" s="1"/>
  <c r="AH180" i="4" s="1"/>
  <c r="AI180" i="4" s="1"/>
  <c r="AJ180" i="4" s="1"/>
  <c r="AK180" i="4" s="1"/>
  <c r="AL180" i="4" s="1"/>
  <c r="AM180" i="4" s="1"/>
  <c r="AN180" i="4" s="1"/>
  <c r="AO180" i="4" s="1"/>
  <c r="Q242" i="4" s="1"/>
  <c r="AD115" i="4"/>
  <c r="AE115" i="4" s="1"/>
  <c r="AF115" i="4" s="1"/>
  <c r="AG115" i="4" s="1"/>
  <c r="AH115" i="4" s="1"/>
  <c r="AI115" i="4" s="1"/>
  <c r="AJ115" i="4" s="1"/>
  <c r="AK115" i="4" s="1"/>
  <c r="AL115" i="4" s="1"/>
  <c r="AM115" i="4" s="1"/>
  <c r="AN115" i="4" s="1"/>
  <c r="AO115" i="4" s="1"/>
  <c r="L250" i="4" s="1"/>
  <c r="AD137" i="4"/>
  <c r="AE137" i="4" s="1"/>
  <c r="AF137" i="4" s="1"/>
  <c r="AG137" i="4" s="1"/>
  <c r="AH137" i="4" s="1"/>
  <c r="AI137" i="4" s="1"/>
  <c r="AJ137" i="4" s="1"/>
  <c r="AK137" i="4" s="1"/>
  <c r="AL137" i="4" s="1"/>
  <c r="AM137" i="4" s="1"/>
  <c r="AN137" i="4" s="1"/>
  <c r="AO137" i="4" s="1"/>
  <c r="N240" i="4" s="1"/>
  <c r="AD109" i="4"/>
  <c r="AE109" i="4" s="1"/>
  <c r="AF109" i="4" s="1"/>
  <c r="AG109" i="4" s="1"/>
  <c r="AH109" i="4" s="1"/>
  <c r="AI109" i="4" s="1"/>
  <c r="AJ109" i="4" s="1"/>
  <c r="AK109" i="4" s="1"/>
  <c r="AL109" i="4" s="1"/>
  <c r="AM109" i="4" s="1"/>
  <c r="AN109" i="4" s="1"/>
  <c r="AO109" i="4" s="1"/>
  <c r="K245" i="4" s="1"/>
  <c r="AD120" i="4"/>
  <c r="AE120" i="4" s="1"/>
  <c r="AF120" i="4" s="1"/>
  <c r="AG120" i="4" s="1"/>
  <c r="AH120" i="4" s="1"/>
  <c r="AI120" i="4" s="1"/>
  <c r="AJ120" i="4" s="1"/>
  <c r="AK120" i="4" s="1"/>
  <c r="AL120" i="4" s="1"/>
  <c r="AM120" i="4" s="1"/>
  <c r="AN120" i="4" s="1"/>
  <c r="AO120" i="4" s="1"/>
  <c r="L242" i="4" s="1"/>
  <c r="AD149" i="4"/>
  <c r="AE149" i="4" s="1"/>
  <c r="AF149" i="4" s="1"/>
  <c r="AG149" i="4" s="1"/>
  <c r="AH149" i="4" s="1"/>
  <c r="AI149" i="4" s="1"/>
  <c r="AJ149" i="4" s="1"/>
  <c r="AK149" i="4" s="1"/>
  <c r="AL149" i="4" s="1"/>
  <c r="AM149" i="4" s="1"/>
  <c r="AN149" i="4" s="1"/>
  <c r="AO149" i="4" s="1"/>
  <c r="O240" i="4" s="1"/>
  <c r="AD87" i="4"/>
  <c r="AE87" i="4" s="1"/>
  <c r="AF87" i="4" s="1"/>
  <c r="AG87" i="4" s="1"/>
  <c r="AH87" i="4" s="1"/>
  <c r="AI87" i="4" s="1"/>
  <c r="AJ87" i="4" s="1"/>
  <c r="AK87" i="4" s="1"/>
  <c r="AL87" i="4" s="1"/>
  <c r="AM87" i="4" s="1"/>
  <c r="AN87" i="4" s="1"/>
  <c r="AO87" i="4" s="1"/>
  <c r="I244" i="4" s="1"/>
  <c r="AD114" i="4"/>
  <c r="AE114" i="4" s="1"/>
  <c r="AF114" i="4" s="1"/>
  <c r="AG114" i="4" s="1"/>
  <c r="AH114" i="4" s="1"/>
  <c r="AI114" i="4" s="1"/>
  <c r="AJ114" i="4" s="1"/>
  <c r="AK114" i="4" s="1"/>
  <c r="AL114" i="4" s="1"/>
  <c r="AM114" i="4" s="1"/>
  <c r="AN114" i="4" s="1"/>
  <c r="AO114" i="4" s="1"/>
  <c r="L241" i="4" s="1"/>
  <c r="D230" i="4"/>
  <c r="O231" i="4"/>
  <c r="D224" i="4"/>
  <c r="D227" i="4"/>
  <c r="M231" i="4"/>
  <c r="G231" i="4"/>
  <c r="E231" i="4"/>
  <c r="D228" i="4"/>
  <c r="AD11" i="4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AO11" i="4" s="1"/>
  <c r="D247" i="4" s="1"/>
  <c r="D226" i="4"/>
  <c r="AD85" i="4"/>
  <c r="AE85" i="4" s="1"/>
  <c r="AF85" i="4" s="1"/>
  <c r="AG85" i="4" s="1"/>
  <c r="AH85" i="4" s="1"/>
  <c r="AI85" i="4" s="1"/>
  <c r="AJ85" i="4" s="1"/>
  <c r="AK85" i="4" s="1"/>
  <c r="AL85" i="4" s="1"/>
  <c r="AM85" i="4" s="1"/>
  <c r="AN85" i="4" s="1"/>
  <c r="AO85" i="4" s="1"/>
  <c r="I245" i="4" s="1"/>
  <c r="I224" i="4"/>
  <c r="I231" i="4" s="1"/>
  <c r="AD71" i="4"/>
  <c r="AE71" i="4" s="1"/>
  <c r="AF71" i="4" s="1"/>
  <c r="AG71" i="4" s="1"/>
  <c r="AH71" i="4" s="1"/>
  <c r="AI71" i="4" s="1"/>
  <c r="AJ71" i="4" s="1"/>
  <c r="AK71" i="4" s="1"/>
  <c r="AL71" i="4" s="1"/>
  <c r="AM71" i="4" s="1"/>
  <c r="AN71" i="4" s="1"/>
  <c r="AO71" i="4" s="1"/>
  <c r="H247" i="4" s="1"/>
  <c r="H226" i="4"/>
  <c r="H231" i="4" s="1"/>
  <c r="AD92" i="4"/>
  <c r="AE92" i="4" s="1"/>
  <c r="AF92" i="4" s="1"/>
  <c r="AG92" i="4" s="1"/>
  <c r="AH92" i="4" s="1"/>
  <c r="AI92" i="4" s="1"/>
  <c r="AJ92" i="4" s="1"/>
  <c r="AK92" i="4" s="1"/>
  <c r="AL92" i="4" s="1"/>
  <c r="AM92" i="4" s="1"/>
  <c r="AN92" i="4" s="1"/>
  <c r="AO92" i="4" s="1"/>
  <c r="J251" i="4" s="1"/>
  <c r="J230" i="4"/>
  <c r="J231" i="4" s="1"/>
  <c r="AD143" i="4"/>
  <c r="AE143" i="4" s="1"/>
  <c r="AF143" i="4" s="1"/>
  <c r="AG143" i="4" s="1"/>
  <c r="AH143" i="4" s="1"/>
  <c r="AI143" i="4" s="1"/>
  <c r="AJ143" i="4" s="1"/>
  <c r="AK143" i="4" s="1"/>
  <c r="AL143" i="4" s="1"/>
  <c r="AM143" i="4" s="1"/>
  <c r="AN143" i="4" s="1"/>
  <c r="AO143" i="4" s="1"/>
  <c r="N247" i="4" s="1"/>
  <c r="N226" i="4"/>
  <c r="N231" i="4" s="1"/>
  <c r="AD111" i="4"/>
  <c r="AE111" i="4" s="1"/>
  <c r="AF111" i="4" s="1"/>
  <c r="AG111" i="4" s="1"/>
  <c r="AH111" i="4" s="1"/>
  <c r="AI111" i="4" s="1"/>
  <c r="AJ111" i="4" s="1"/>
  <c r="AK111" i="4" s="1"/>
  <c r="AL111" i="4" s="1"/>
  <c r="AM111" i="4" s="1"/>
  <c r="AN111" i="4" s="1"/>
  <c r="AO111" i="4" s="1"/>
  <c r="K244" i="4" s="1"/>
  <c r="K223" i="4"/>
  <c r="AD116" i="4"/>
  <c r="AE116" i="4" s="1"/>
  <c r="AF116" i="4" s="1"/>
  <c r="AG116" i="4" s="1"/>
  <c r="AH116" i="4" s="1"/>
  <c r="AI116" i="4" s="1"/>
  <c r="AJ116" i="4" s="1"/>
  <c r="AK116" i="4" s="1"/>
  <c r="AL116" i="4" s="1"/>
  <c r="AM116" i="4" s="1"/>
  <c r="AN116" i="4" s="1"/>
  <c r="AO116" i="4" s="1"/>
  <c r="L251" i="4" s="1"/>
  <c r="L230" i="4"/>
  <c r="L231" i="4" s="1"/>
  <c r="AD15" i="4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D244" i="4" s="1"/>
  <c r="D223" i="4"/>
  <c r="AD161" i="4"/>
  <c r="AE161" i="4" s="1"/>
  <c r="AF161" i="4" s="1"/>
  <c r="AG161" i="4" s="1"/>
  <c r="AH161" i="4" s="1"/>
  <c r="AI161" i="4" s="1"/>
  <c r="AJ161" i="4" s="1"/>
  <c r="AK161" i="4" s="1"/>
  <c r="AL161" i="4" s="1"/>
  <c r="AM161" i="4" s="1"/>
  <c r="AN161" i="4" s="1"/>
  <c r="AO161" i="4" s="1"/>
  <c r="P240" i="4" s="1"/>
  <c r="P219" i="4"/>
  <c r="P231" i="4" s="1"/>
  <c r="R231" i="4"/>
  <c r="AD41" i="4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s="1"/>
  <c r="F240" i="4" s="1"/>
  <c r="F219" i="4"/>
  <c r="F231" i="4" s="1"/>
  <c r="S231" i="4"/>
  <c r="K231" i="4"/>
  <c r="Q231" i="4"/>
  <c r="AA209" i="4"/>
  <c r="AD64" i="4"/>
  <c r="AE64" i="4" s="1"/>
  <c r="AF64" i="4" s="1"/>
  <c r="AG64" i="4" s="1"/>
  <c r="AH64" i="4" s="1"/>
  <c r="AI64" i="4" s="1"/>
  <c r="AJ64" i="4" s="1"/>
  <c r="AK64" i="4" s="1"/>
  <c r="AL64" i="4" s="1"/>
  <c r="AM64" i="4" s="1"/>
  <c r="AN64" i="4" s="1"/>
  <c r="AO64" i="4" s="1"/>
  <c r="G249" i="4" s="1"/>
  <c r="AD76" i="4"/>
  <c r="AE76" i="4" s="1"/>
  <c r="AF76" i="4" s="1"/>
  <c r="AG76" i="4" s="1"/>
  <c r="AH76" i="4" s="1"/>
  <c r="AI76" i="4" s="1"/>
  <c r="AJ76" i="4" s="1"/>
  <c r="AK76" i="4" s="1"/>
  <c r="AL76" i="4" s="1"/>
  <c r="AM76" i="4" s="1"/>
  <c r="AN76" i="4" s="1"/>
  <c r="AO76" i="4" s="1"/>
  <c r="H249" i="4" s="1"/>
  <c r="AD100" i="4"/>
  <c r="AE100" i="4" s="1"/>
  <c r="AF100" i="4" s="1"/>
  <c r="AG100" i="4" s="1"/>
  <c r="AH100" i="4" s="1"/>
  <c r="AI100" i="4" s="1"/>
  <c r="AJ100" i="4" s="1"/>
  <c r="AK100" i="4" s="1"/>
  <c r="AL100" i="4" s="1"/>
  <c r="AM100" i="4" s="1"/>
  <c r="AN100" i="4" s="1"/>
  <c r="AO100" i="4" s="1"/>
  <c r="J249" i="4" s="1"/>
  <c r="AD40" i="4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E249" i="4" s="1"/>
  <c r="AD154" i="4"/>
  <c r="AE154" i="4" s="1"/>
  <c r="AF154" i="4" s="1"/>
  <c r="AG154" i="4" s="1"/>
  <c r="AH154" i="4" s="1"/>
  <c r="AI154" i="4" s="1"/>
  <c r="AJ154" i="4" s="1"/>
  <c r="AK154" i="4" s="1"/>
  <c r="AL154" i="4" s="1"/>
  <c r="AM154" i="4" s="1"/>
  <c r="AN154" i="4" s="1"/>
  <c r="AO154" i="4" s="1"/>
  <c r="O248" i="4" s="1"/>
  <c r="AD166" i="4"/>
  <c r="AE166" i="4" s="1"/>
  <c r="AF166" i="4" s="1"/>
  <c r="AG166" i="4" s="1"/>
  <c r="AH166" i="4" s="1"/>
  <c r="AI166" i="4" s="1"/>
  <c r="AJ166" i="4" s="1"/>
  <c r="AK166" i="4" s="1"/>
  <c r="AL166" i="4" s="1"/>
  <c r="AM166" i="4" s="1"/>
  <c r="AN166" i="4" s="1"/>
  <c r="AO166" i="4" s="1"/>
  <c r="P248" i="4" s="1"/>
  <c r="AD82" i="4"/>
  <c r="AE82" i="4" s="1"/>
  <c r="AF82" i="4" s="1"/>
  <c r="AG82" i="4" s="1"/>
  <c r="AH82" i="4" s="1"/>
  <c r="AI82" i="4" s="1"/>
  <c r="AJ82" i="4" s="1"/>
  <c r="AK82" i="4" s="1"/>
  <c r="AL82" i="4" s="1"/>
  <c r="AM82" i="4" s="1"/>
  <c r="AN82" i="4" s="1"/>
  <c r="AO82" i="4" s="1"/>
  <c r="I248" i="4" s="1"/>
  <c r="AD10" i="4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D248" i="4" s="1"/>
  <c r="AD38" i="4"/>
  <c r="AE38" i="4" s="1"/>
  <c r="AF38" i="4" s="1"/>
  <c r="AG38" i="4" s="1"/>
  <c r="AH38" i="4" s="1"/>
  <c r="AI38" i="4" s="1"/>
  <c r="AJ38" i="4" s="1"/>
  <c r="AK38" i="4" s="1"/>
  <c r="AL38" i="4" s="1"/>
  <c r="AM38" i="4" s="1"/>
  <c r="AN38" i="4" s="1"/>
  <c r="AO38" i="4" s="1"/>
  <c r="E246" i="4" s="1"/>
  <c r="AD110" i="4"/>
  <c r="AE110" i="4" s="1"/>
  <c r="AF110" i="4" s="1"/>
  <c r="AG110" i="4" s="1"/>
  <c r="AH110" i="4" s="1"/>
  <c r="AI110" i="4" s="1"/>
  <c r="AJ110" i="4" s="1"/>
  <c r="AK110" i="4" s="1"/>
  <c r="AL110" i="4" s="1"/>
  <c r="AM110" i="4" s="1"/>
  <c r="AN110" i="4" s="1"/>
  <c r="AO110" i="4" s="1"/>
  <c r="K246" i="4" s="1"/>
  <c r="AD122" i="4"/>
  <c r="AE122" i="4" s="1"/>
  <c r="AF122" i="4" s="1"/>
  <c r="AG122" i="4" s="1"/>
  <c r="AH122" i="4" s="1"/>
  <c r="AI122" i="4" s="1"/>
  <c r="AJ122" i="4" s="1"/>
  <c r="AK122" i="4" s="1"/>
  <c r="AL122" i="4" s="1"/>
  <c r="AM122" i="4" s="1"/>
  <c r="AN122" i="4" s="1"/>
  <c r="AO122" i="4" s="1"/>
  <c r="L246" i="4" s="1"/>
  <c r="AD206" i="4"/>
  <c r="AE206" i="4" s="1"/>
  <c r="AF206" i="4" s="1"/>
  <c r="AG206" i="4" s="1"/>
  <c r="AH206" i="4" s="1"/>
  <c r="AI206" i="4" s="1"/>
  <c r="AJ206" i="4" s="1"/>
  <c r="AK206" i="4" s="1"/>
  <c r="AL206" i="4" s="1"/>
  <c r="AM206" i="4" s="1"/>
  <c r="AN206" i="4" s="1"/>
  <c r="AO206" i="4" s="1"/>
  <c r="S246" i="4" s="1"/>
  <c r="AD88" i="4"/>
  <c r="AE88" i="4" s="1"/>
  <c r="AF88" i="4" s="1"/>
  <c r="AG88" i="4" s="1"/>
  <c r="AH88" i="4" s="1"/>
  <c r="AI88" i="4" s="1"/>
  <c r="AJ88" i="4" s="1"/>
  <c r="AK88" i="4" s="1"/>
  <c r="AL88" i="4" s="1"/>
  <c r="AM88" i="4" s="1"/>
  <c r="AN88" i="4" s="1"/>
  <c r="AO88" i="4" s="1"/>
  <c r="I249" i="4" s="1"/>
  <c r="AD184" i="4"/>
  <c r="AE184" i="4" s="1"/>
  <c r="AF184" i="4" s="1"/>
  <c r="AG184" i="4" s="1"/>
  <c r="AH184" i="4" s="1"/>
  <c r="AI184" i="4" s="1"/>
  <c r="AJ184" i="4" s="1"/>
  <c r="AK184" i="4" s="1"/>
  <c r="AL184" i="4" s="1"/>
  <c r="AM184" i="4" s="1"/>
  <c r="AN184" i="4" s="1"/>
  <c r="AO184" i="4" s="1"/>
  <c r="Q249" i="4" s="1"/>
  <c r="AD160" i="4"/>
  <c r="AE160" i="4" s="1"/>
  <c r="AF160" i="4" s="1"/>
  <c r="AG160" i="4" s="1"/>
  <c r="AH160" i="4" s="1"/>
  <c r="AI160" i="4" s="1"/>
  <c r="AJ160" i="4" s="1"/>
  <c r="AK160" i="4" s="1"/>
  <c r="AL160" i="4" s="1"/>
  <c r="AM160" i="4" s="1"/>
  <c r="AN160" i="4" s="1"/>
  <c r="AO160" i="4" s="1"/>
  <c r="O249" i="4" s="1"/>
  <c r="AD16" i="4"/>
  <c r="AE16" i="4" s="1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D249" i="4" s="1"/>
  <c r="AD34" i="4"/>
  <c r="AE34" i="4" s="1"/>
  <c r="AF34" i="4" s="1"/>
  <c r="AG34" i="4" s="1"/>
  <c r="AH34" i="4" s="1"/>
  <c r="AI34" i="4" s="1"/>
  <c r="AJ34" i="4" s="1"/>
  <c r="AK34" i="4" s="1"/>
  <c r="AL34" i="4" s="1"/>
  <c r="AM34" i="4" s="1"/>
  <c r="AN34" i="4" s="1"/>
  <c r="AO34" i="4" s="1"/>
  <c r="E248" i="4" s="1"/>
  <c r="AD70" i="4"/>
  <c r="AE70" i="4" s="1"/>
  <c r="AF70" i="4" s="1"/>
  <c r="AG70" i="4" s="1"/>
  <c r="AH70" i="4" s="1"/>
  <c r="AI70" i="4" s="1"/>
  <c r="AJ70" i="4" s="1"/>
  <c r="AK70" i="4" s="1"/>
  <c r="AL70" i="4" s="1"/>
  <c r="AM70" i="4" s="1"/>
  <c r="AN70" i="4" s="1"/>
  <c r="AO70" i="4" s="1"/>
  <c r="H248" i="4" s="1"/>
  <c r="AD58" i="4"/>
  <c r="AE58" i="4" s="1"/>
  <c r="AF58" i="4" s="1"/>
  <c r="AG58" i="4" s="1"/>
  <c r="AH58" i="4" s="1"/>
  <c r="AI58" i="4" s="1"/>
  <c r="AJ58" i="4" s="1"/>
  <c r="AK58" i="4" s="1"/>
  <c r="AL58" i="4" s="1"/>
  <c r="AM58" i="4" s="1"/>
  <c r="AN58" i="4" s="1"/>
  <c r="AO58" i="4" s="1"/>
  <c r="G248" i="4" s="1"/>
  <c r="AD118" i="4"/>
  <c r="AE118" i="4" s="1"/>
  <c r="AF118" i="4" s="1"/>
  <c r="AG118" i="4" s="1"/>
  <c r="AH118" i="4" s="1"/>
  <c r="AI118" i="4" s="1"/>
  <c r="AJ118" i="4" s="1"/>
  <c r="AK118" i="4" s="1"/>
  <c r="AL118" i="4" s="1"/>
  <c r="AM118" i="4" s="1"/>
  <c r="AN118" i="4" s="1"/>
  <c r="AO118" i="4" s="1"/>
  <c r="L248" i="4" s="1"/>
  <c r="AD74" i="4"/>
  <c r="AE74" i="4" s="1"/>
  <c r="AF74" i="4" s="1"/>
  <c r="AG74" i="4" s="1"/>
  <c r="AH74" i="4" s="1"/>
  <c r="AI74" i="4" s="1"/>
  <c r="AJ74" i="4" s="1"/>
  <c r="AK74" i="4" s="1"/>
  <c r="AL74" i="4" s="1"/>
  <c r="AM74" i="4" s="1"/>
  <c r="AN74" i="4" s="1"/>
  <c r="AO74" i="4" s="1"/>
  <c r="H246" i="4" s="1"/>
  <c r="AD182" i="4"/>
  <c r="AE182" i="4" s="1"/>
  <c r="AF182" i="4" s="1"/>
  <c r="AG182" i="4" s="1"/>
  <c r="AH182" i="4" s="1"/>
  <c r="AI182" i="4" s="1"/>
  <c r="AJ182" i="4" s="1"/>
  <c r="AK182" i="4" s="1"/>
  <c r="AL182" i="4" s="1"/>
  <c r="AM182" i="4" s="1"/>
  <c r="AN182" i="4" s="1"/>
  <c r="AO182" i="4" s="1"/>
  <c r="Q246" i="4" s="1"/>
  <c r="AD146" i="4"/>
  <c r="AE146" i="4" s="1"/>
  <c r="AF146" i="4" s="1"/>
  <c r="AG146" i="4" s="1"/>
  <c r="AH146" i="4" s="1"/>
  <c r="AI146" i="4" s="1"/>
  <c r="AJ146" i="4" s="1"/>
  <c r="AK146" i="4" s="1"/>
  <c r="AL146" i="4" s="1"/>
  <c r="AM146" i="4" s="1"/>
  <c r="AN146" i="4" s="1"/>
  <c r="AO146" i="4" s="1"/>
  <c r="N246" i="4" s="1"/>
  <c r="AD62" i="4"/>
  <c r="AE62" i="4" s="1"/>
  <c r="AF62" i="4" s="1"/>
  <c r="AG62" i="4" s="1"/>
  <c r="AH62" i="4" s="1"/>
  <c r="AI62" i="4" s="1"/>
  <c r="AJ62" i="4" s="1"/>
  <c r="AK62" i="4" s="1"/>
  <c r="AL62" i="4" s="1"/>
  <c r="AM62" i="4" s="1"/>
  <c r="AN62" i="4" s="1"/>
  <c r="AO62" i="4" s="1"/>
  <c r="G246" i="4" s="1"/>
  <c r="AD148" i="4"/>
  <c r="AE148" i="4" s="1"/>
  <c r="AF148" i="4" s="1"/>
  <c r="AG148" i="4" s="1"/>
  <c r="AH148" i="4" s="1"/>
  <c r="AI148" i="4" s="1"/>
  <c r="AJ148" i="4" s="1"/>
  <c r="AK148" i="4" s="1"/>
  <c r="AL148" i="4" s="1"/>
  <c r="AM148" i="4" s="1"/>
  <c r="AN148" i="4" s="1"/>
  <c r="AO148" i="4" s="1"/>
  <c r="N249" i="4" s="1"/>
  <c r="AD208" i="4"/>
  <c r="AE208" i="4" s="1"/>
  <c r="AF208" i="4" s="1"/>
  <c r="AG208" i="4" s="1"/>
  <c r="AH208" i="4" s="1"/>
  <c r="AI208" i="4" s="1"/>
  <c r="AJ208" i="4" s="1"/>
  <c r="AK208" i="4" s="1"/>
  <c r="AL208" i="4" s="1"/>
  <c r="AM208" i="4" s="1"/>
  <c r="AN208" i="4" s="1"/>
  <c r="AO208" i="4" s="1"/>
  <c r="S249" i="4" s="1"/>
  <c r="AD112" i="4"/>
  <c r="AE112" i="4" s="1"/>
  <c r="AF112" i="4" s="1"/>
  <c r="AG112" i="4" s="1"/>
  <c r="AH112" i="4" s="1"/>
  <c r="AI112" i="4" s="1"/>
  <c r="AJ112" i="4" s="1"/>
  <c r="AK112" i="4" s="1"/>
  <c r="AL112" i="4" s="1"/>
  <c r="AM112" i="4" s="1"/>
  <c r="AN112" i="4" s="1"/>
  <c r="AO112" i="4" s="1"/>
  <c r="K249" i="4" s="1"/>
  <c r="AD46" i="4"/>
  <c r="AE46" i="4" s="1"/>
  <c r="AF46" i="4" s="1"/>
  <c r="AG46" i="4" s="1"/>
  <c r="AH46" i="4" s="1"/>
  <c r="AI46" i="4" s="1"/>
  <c r="AJ46" i="4" s="1"/>
  <c r="AK46" i="4" s="1"/>
  <c r="AL46" i="4" s="1"/>
  <c r="AM46" i="4" s="1"/>
  <c r="AN46" i="4" s="1"/>
  <c r="AO46" i="4" s="1"/>
  <c r="F248" i="4" s="1"/>
  <c r="AD130" i="4"/>
  <c r="AE130" i="4" s="1"/>
  <c r="AF130" i="4" s="1"/>
  <c r="AG130" i="4" s="1"/>
  <c r="AH130" i="4" s="1"/>
  <c r="AI130" i="4" s="1"/>
  <c r="AJ130" i="4" s="1"/>
  <c r="AK130" i="4" s="1"/>
  <c r="AL130" i="4" s="1"/>
  <c r="AM130" i="4" s="1"/>
  <c r="AN130" i="4" s="1"/>
  <c r="AO130" i="4" s="1"/>
  <c r="M248" i="4" s="1"/>
  <c r="AD106" i="4"/>
  <c r="AE106" i="4" s="1"/>
  <c r="AF106" i="4" s="1"/>
  <c r="AG106" i="4" s="1"/>
  <c r="AH106" i="4" s="1"/>
  <c r="AI106" i="4" s="1"/>
  <c r="AJ106" i="4" s="1"/>
  <c r="AK106" i="4" s="1"/>
  <c r="AL106" i="4" s="1"/>
  <c r="AM106" i="4" s="1"/>
  <c r="AN106" i="4" s="1"/>
  <c r="AO106" i="4" s="1"/>
  <c r="K248" i="4" s="1"/>
  <c r="AD142" i="4"/>
  <c r="AE142" i="4" s="1"/>
  <c r="AF142" i="4" s="1"/>
  <c r="AG142" i="4" s="1"/>
  <c r="AH142" i="4" s="1"/>
  <c r="AI142" i="4" s="1"/>
  <c r="AJ142" i="4" s="1"/>
  <c r="AK142" i="4" s="1"/>
  <c r="AL142" i="4" s="1"/>
  <c r="AM142" i="4" s="1"/>
  <c r="AN142" i="4" s="1"/>
  <c r="AO142" i="4" s="1"/>
  <c r="N248" i="4" s="1"/>
  <c r="AD86" i="4"/>
  <c r="AE86" i="4" s="1"/>
  <c r="AF86" i="4" s="1"/>
  <c r="AG86" i="4" s="1"/>
  <c r="AH86" i="4" s="1"/>
  <c r="AI86" i="4" s="1"/>
  <c r="AJ86" i="4" s="1"/>
  <c r="AK86" i="4" s="1"/>
  <c r="AL86" i="4" s="1"/>
  <c r="AM86" i="4" s="1"/>
  <c r="AN86" i="4" s="1"/>
  <c r="AO86" i="4" s="1"/>
  <c r="I246" i="4" s="1"/>
  <c r="AD98" i="4"/>
  <c r="AE98" i="4" s="1"/>
  <c r="AF98" i="4" s="1"/>
  <c r="AG98" i="4" s="1"/>
  <c r="AH98" i="4" s="1"/>
  <c r="AI98" i="4" s="1"/>
  <c r="AJ98" i="4" s="1"/>
  <c r="AK98" i="4" s="1"/>
  <c r="AL98" i="4" s="1"/>
  <c r="AM98" i="4" s="1"/>
  <c r="AN98" i="4" s="1"/>
  <c r="AO98" i="4" s="1"/>
  <c r="J246" i="4" s="1"/>
  <c r="AD194" i="4"/>
  <c r="AE194" i="4" s="1"/>
  <c r="AF194" i="4" s="1"/>
  <c r="AG194" i="4" s="1"/>
  <c r="AH194" i="4" s="1"/>
  <c r="AI194" i="4" s="1"/>
  <c r="AJ194" i="4" s="1"/>
  <c r="AK194" i="4" s="1"/>
  <c r="AL194" i="4" s="1"/>
  <c r="AM194" i="4" s="1"/>
  <c r="AN194" i="4" s="1"/>
  <c r="AO194" i="4" s="1"/>
  <c r="R246" i="4" s="1"/>
  <c r="AD134" i="4"/>
  <c r="AE134" i="4" s="1"/>
  <c r="AF134" i="4" s="1"/>
  <c r="AG134" i="4" s="1"/>
  <c r="AH134" i="4" s="1"/>
  <c r="AI134" i="4" s="1"/>
  <c r="AJ134" i="4" s="1"/>
  <c r="AK134" i="4" s="1"/>
  <c r="AL134" i="4" s="1"/>
  <c r="AM134" i="4" s="1"/>
  <c r="AN134" i="4" s="1"/>
  <c r="AO134" i="4" s="1"/>
  <c r="M246" i="4" s="1"/>
  <c r="AD124" i="4"/>
  <c r="AE124" i="4" s="1"/>
  <c r="AF124" i="4" s="1"/>
  <c r="AG124" i="4" s="1"/>
  <c r="AH124" i="4" s="1"/>
  <c r="AI124" i="4" s="1"/>
  <c r="AJ124" i="4" s="1"/>
  <c r="AK124" i="4" s="1"/>
  <c r="AL124" i="4" s="1"/>
  <c r="AM124" i="4" s="1"/>
  <c r="AN124" i="4" s="1"/>
  <c r="AO124" i="4" s="1"/>
  <c r="L249" i="4" s="1"/>
  <c r="AD196" i="4"/>
  <c r="AE196" i="4" s="1"/>
  <c r="AF196" i="4" s="1"/>
  <c r="AG196" i="4" s="1"/>
  <c r="AH196" i="4" s="1"/>
  <c r="AI196" i="4" s="1"/>
  <c r="AJ196" i="4" s="1"/>
  <c r="AK196" i="4" s="1"/>
  <c r="AL196" i="4" s="1"/>
  <c r="AM196" i="4" s="1"/>
  <c r="AN196" i="4" s="1"/>
  <c r="AO196" i="4" s="1"/>
  <c r="R249" i="4" s="1"/>
  <c r="AD52" i="4"/>
  <c r="AE52" i="4" s="1"/>
  <c r="AF52" i="4" s="1"/>
  <c r="AG52" i="4" s="1"/>
  <c r="AH52" i="4" s="1"/>
  <c r="AI52" i="4" s="1"/>
  <c r="AJ52" i="4" s="1"/>
  <c r="AK52" i="4" s="1"/>
  <c r="AL52" i="4" s="1"/>
  <c r="AM52" i="4" s="1"/>
  <c r="AN52" i="4" s="1"/>
  <c r="AO52" i="4" s="1"/>
  <c r="F249" i="4" s="1"/>
  <c r="AD136" i="4"/>
  <c r="AE136" i="4" s="1"/>
  <c r="AF136" i="4" s="1"/>
  <c r="AG136" i="4" s="1"/>
  <c r="AH136" i="4" s="1"/>
  <c r="AI136" i="4" s="1"/>
  <c r="AJ136" i="4" s="1"/>
  <c r="AK136" i="4" s="1"/>
  <c r="AL136" i="4" s="1"/>
  <c r="AM136" i="4" s="1"/>
  <c r="AN136" i="4" s="1"/>
  <c r="AO136" i="4" s="1"/>
  <c r="M249" i="4" s="1"/>
  <c r="AD172" i="4"/>
  <c r="AE172" i="4" s="1"/>
  <c r="AF172" i="4" s="1"/>
  <c r="AG172" i="4" s="1"/>
  <c r="AH172" i="4" s="1"/>
  <c r="AI172" i="4" s="1"/>
  <c r="AJ172" i="4" s="1"/>
  <c r="AK172" i="4" s="1"/>
  <c r="AL172" i="4" s="1"/>
  <c r="AM172" i="4" s="1"/>
  <c r="AN172" i="4" s="1"/>
  <c r="AO172" i="4" s="1"/>
  <c r="P249" i="4" s="1"/>
  <c r="AD94" i="4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O94" i="4" s="1"/>
  <c r="J248" i="4" s="1"/>
  <c r="AD202" i="4"/>
  <c r="AE202" i="4" s="1"/>
  <c r="AF202" i="4" s="1"/>
  <c r="AG202" i="4" s="1"/>
  <c r="AH202" i="4" s="1"/>
  <c r="AI202" i="4" s="1"/>
  <c r="AJ202" i="4" s="1"/>
  <c r="AK202" i="4" s="1"/>
  <c r="AL202" i="4" s="1"/>
  <c r="AM202" i="4" s="1"/>
  <c r="AN202" i="4" s="1"/>
  <c r="AO202" i="4" s="1"/>
  <c r="S248" i="4" s="1"/>
  <c r="AD178" i="4"/>
  <c r="AE178" i="4" s="1"/>
  <c r="AF178" i="4" s="1"/>
  <c r="AG178" i="4" s="1"/>
  <c r="AH178" i="4" s="1"/>
  <c r="AI178" i="4" s="1"/>
  <c r="AJ178" i="4" s="1"/>
  <c r="AK178" i="4" s="1"/>
  <c r="AL178" i="4" s="1"/>
  <c r="AM178" i="4" s="1"/>
  <c r="AN178" i="4" s="1"/>
  <c r="AO178" i="4" s="1"/>
  <c r="Q248" i="4" s="1"/>
  <c r="AD190" i="4"/>
  <c r="AE190" i="4" s="1"/>
  <c r="AF190" i="4" s="1"/>
  <c r="AG190" i="4" s="1"/>
  <c r="AH190" i="4" s="1"/>
  <c r="AI190" i="4" s="1"/>
  <c r="AJ190" i="4" s="1"/>
  <c r="AK190" i="4" s="1"/>
  <c r="AL190" i="4" s="1"/>
  <c r="AM190" i="4" s="1"/>
  <c r="AN190" i="4" s="1"/>
  <c r="AO190" i="4" s="1"/>
  <c r="R248" i="4" s="1"/>
  <c r="AD50" i="4"/>
  <c r="AE50" i="4" s="1"/>
  <c r="AF50" i="4" s="1"/>
  <c r="AG50" i="4" s="1"/>
  <c r="AH50" i="4" s="1"/>
  <c r="AI50" i="4" s="1"/>
  <c r="AJ50" i="4" s="1"/>
  <c r="AK50" i="4" s="1"/>
  <c r="AL50" i="4" s="1"/>
  <c r="AM50" i="4" s="1"/>
  <c r="AN50" i="4" s="1"/>
  <c r="AO50" i="4" s="1"/>
  <c r="F246" i="4" s="1"/>
  <c r="AD14" i="4"/>
  <c r="AE14" i="4" s="1"/>
  <c r="AF14" i="4" s="1"/>
  <c r="AG14" i="4" s="1"/>
  <c r="AH14" i="4" s="1"/>
  <c r="AI14" i="4" s="1"/>
  <c r="AJ14" i="4" s="1"/>
  <c r="AK14" i="4" s="1"/>
  <c r="AL14" i="4" s="1"/>
  <c r="AM14" i="4" s="1"/>
  <c r="AN14" i="4" s="1"/>
  <c r="AO14" i="4" s="1"/>
  <c r="D246" i="4" s="1"/>
  <c r="AD170" i="4"/>
  <c r="AE170" i="4" s="1"/>
  <c r="AF170" i="4" s="1"/>
  <c r="AG170" i="4" s="1"/>
  <c r="AH170" i="4" s="1"/>
  <c r="AI170" i="4" s="1"/>
  <c r="AJ170" i="4" s="1"/>
  <c r="AK170" i="4" s="1"/>
  <c r="AL170" i="4" s="1"/>
  <c r="AM170" i="4" s="1"/>
  <c r="AN170" i="4" s="1"/>
  <c r="AO170" i="4" s="1"/>
  <c r="P246" i="4" s="1"/>
  <c r="AD158" i="4"/>
  <c r="AE158" i="4" s="1"/>
  <c r="AF158" i="4" s="1"/>
  <c r="AG158" i="4" s="1"/>
  <c r="AH158" i="4" s="1"/>
  <c r="AI158" i="4" s="1"/>
  <c r="AJ158" i="4" s="1"/>
  <c r="AK158" i="4" s="1"/>
  <c r="AL158" i="4" s="1"/>
  <c r="AM158" i="4" s="1"/>
  <c r="AN158" i="4" s="1"/>
  <c r="AO158" i="4" s="1"/>
  <c r="O246" i="4" s="1"/>
  <c r="O252" i="4" s="1"/>
  <c r="D55" i="2"/>
  <c r="AB209" i="4"/>
  <c r="AC5" i="4"/>
  <c r="D219" i="4" s="1"/>
  <c r="D231" i="4" s="1"/>
  <c r="H23" i="2"/>
  <c r="I7" i="2"/>
  <c r="G39" i="2" s="1"/>
  <c r="R252" i="4" l="1"/>
  <c r="Q252" i="4"/>
  <c r="F252" i="4"/>
  <c r="J252" i="4"/>
  <c r="E252" i="4"/>
  <c r="K252" i="4"/>
  <c r="I252" i="4"/>
  <c r="G252" i="4"/>
  <c r="S252" i="4"/>
  <c r="M252" i="4"/>
  <c r="N252" i="4"/>
  <c r="L252" i="4"/>
  <c r="H252" i="4"/>
  <c r="P252" i="4"/>
  <c r="AC209" i="4"/>
  <c r="AD5" i="4"/>
  <c r="I23" i="2"/>
  <c r="G55" i="2" l="1"/>
  <c r="H39" i="2"/>
  <c r="C7" i="8" s="1" a="1"/>
  <c r="AD209" i="4"/>
  <c r="AE5" i="4"/>
  <c r="O7" i="8" l="1"/>
  <c r="O14" i="8" s="1"/>
  <c r="O21" i="8" s="1"/>
  <c r="O28" i="8" s="1"/>
  <c r="O7" i="6" s="1"/>
  <c r="J7" i="8"/>
  <c r="J14" i="8" s="1"/>
  <c r="J21" i="8" s="1"/>
  <c r="J28" i="8" s="1"/>
  <c r="J7" i="6" s="1"/>
  <c r="H7" i="8"/>
  <c r="H14" i="8" s="1"/>
  <c r="H21" i="8" s="1"/>
  <c r="H28" i="8" s="1"/>
  <c r="H7" i="6" s="1"/>
  <c r="I7" i="8"/>
  <c r="I14" i="8" s="1"/>
  <c r="I21" i="8" s="1"/>
  <c r="I28" i="8" s="1"/>
  <c r="I7" i="6" s="1"/>
  <c r="G7" i="8"/>
  <c r="G14" i="8" s="1"/>
  <c r="G21" i="8" s="1"/>
  <c r="G28" i="8" s="1"/>
  <c r="G7" i="6" s="1"/>
  <c r="N7" i="8"/>
  <c r="N14" i="8" s="1"/>
  <c r="N21" i="8" s="1"/>
  <c r="N28" i="8" s="1"/>
  <c r="N7" i="6" s="1"/>
  <c r="L7" i="8"/>
  <c r="L14" i="8" s="1"/>
  <c r="L21" i="8" s="1"/>
  <c r="L28" i="8" s="1"/>
  <c r="L7" i="6" s="1"/>
  <c r="M7" i="8"/>
  <c r="M14" i="8" s="1"/>
  <c r="M21" i="8" s="1"/>
  <c r="M28" i="8" s="1"/>
  <c r="M7" i="6" s="1"/>
  <c r="K7" i="8"/>
  <c r="K14" i="8" s="1"/>
  <c r="K21" i="8" s="1"/>
  <c r="K28" i="8" s="1"/>
  <c r="K7" i="6" s="1"/>
  <c r="R7" i="8"/>
  <c r="R14" i="8" s="1"/>
  <c r="R21" i="8" s="1"/>
  <c r="R28" i="8" s="1"/>
  <c r="R7" i="6" s="1"/>
  <c r="P7" i="8"/>
  <c r="P14" i="8" s="1"/>
  <c r="P21" i="8" s="1"/>
  <c r="P28" i="8" s="1"/>
  <c r="P7" i="6" s="1"/>
  <c r="Q7" i="8"/>
  <c r="Q14" i="8" s="1"/>
  <c r="Q21" i="8" s="1"/>
  <c r="Q28" i="8" s="1"/>
  <c r="Q7" i="6" s="1"/>
  <c r="F7" i="8"/>
  <c r="F14" i="8" s="1"/>
  <c r="F21" i="8" s="1"/>
  <c r="F28" i="8" s="1"/>
  <c r="F7" i="6" s="1"/>
  <c r="D7" i="8"/>
  <c r="D14" i="8" s="1"/>
  <c r="D21" i="8" s="1"/>
  <c r="D28" i="8" s="1"/>
  <c r="D7" i="6" s="1"/>
  <c r="E7" i="8"/>
  <c r="E14" i="8" s="1"/>
  <c r="E21" i="8" s="1"/>
  <c r="E28" i="8" s="1"/>
  <c r="E7" i="6" s="1"/>
  <c r="C7" i="8"/>
  <c r="AE209" i="4"/>
  <c r="AF5" i="4"/>
  <c r="H55" i="2"/>
  <c r="R13" i="6" l="1"/>
  <c r="C45" i="6" s="1"/>
  <c r="R14" i="6"/>
  <c r="D45" i="6" s="1"/>
  <c r="R15" i="6"/>
  <c r="E45" i="6" s="1"/>
  <c r="R16" i="6"/>
  <c r="F45" i="6" s="1"/>
  <c r="R17" i="6"/>
  <c r="G45" i="6" s="1"/>
  <c r="R18" i="6"/>
  <c r="I45" i="6" s="1"/>
  <c r="R19" i="6"/>
  <c r="J45" i="6" s="1"/>
  <c r="R20" i="6"/>
  <c r="K45" i="6" s="1"/>
  <c r="R21" i="6"/>
  <c r="L45" i="6" s="1"/>
  <c r="R22" i="6"/>
  <c r="H45" i="6" s="1"/>
  <c r="R23" i="6"/>
  <c r="M45" i="6" s="1"/>
  <c r="R24" i="6"/>
  <c r="N45" i="6" s="1"/>
  <c r="F13" i="6"/>
  <c r="C33" i="6" s="1"/>
  <c r="F14" i="6"/>
  <c r="D33" i="6" s="1"/>
  <c r="F15" i="6"/>
  <c r="E33" i="6" s="1"/>
  <c r="F16" i="6"/>
  <c r="F33" i="6" s="1"/>
  <c r="F17" i="6"/>
  <c r="G33" i="6" s="1"/>
  <c r="F18" i="6"/>
  <c r="I33" i="6" s="1"/>
  <c r="F19" i="6"/>
  <c r="J33" i="6" s="1"/>
  <c r="F20" i="6"/>
  <c r="K33" i="6" s="1"/>
  <c r="F21" i="6"/>
  <c r="L33" i="6" s="1"/>
  <c r="F22" i="6"/>
  <c r="H33" i="6" s="1"/>
  <c r="F23" i="6"/>
  <c r="M33" i="6" s="1"/>
  <c r="F24" i="6"/>
  <c r="N33" i="6" s="1"/>
  <c r="G13" i="6"/>
  <c r="C34" i="6" s="1"/>
  <c r="G14" i="6"/>
  <c r="D34" i="6" s="1"/>
  <c r="G15" i="6"/>
  <c r="E34" i="6" s="1"/>
  <c r="G16" i="6"/>
  <c r="F34" i="6" s="1"/>
  <c r="G17" i="6"/>
  <c r="G34" i="6" s="1"/>
  <c r="G18" i="6"/>
  <c r="I34" i="6" s="1"/>
  <c r="G19" i="6"/>
  <c r="J34" i="6" s="1"/>
  <c r="G20" i="6"/>
  <c r="K34" i="6" s="1"/>
  <c r="G21" i="6"/>
  <c r="L34" i="6" s="1"/>
  <c r="G22" i="6"/>
  <c r="H34" i="6" s="1"/>
  <c r="G23" i="6"/>
  <c r="M34" i="6" s="1"/>
  <c r="G24" i="6"/>
  <c r="N34" i="6" s="1"/>
  <c r="Q13" i="6"/>
  <c r="C44" i="6" s="1"/>
  <c r="Q14" i="6"/>
  <c r="D44" i="6" s="1"/>
  <c r="Q15" i="6"/>
  <c r="E44" i="6" s="1"/>
  <c r="Q16" i="6"/>
  <c r="F44" i="6" s="1"/>
  <c r="Q17" i="6"/>
  <c r="G44" i="6" s="1"/>
  <c r="Q18" i="6"/>
  <c r="I44" i="6" s="1"/>
  <c r="Q19" i="6"/>
  <c r="J44" i="6" s="1"/>
  <c r="Q20" i="6"/>
  <c r="K44" i="6" s="1"/>
  <c r="Q21" i="6"/>
  <c r="L44" i="6" s="1"/>
  <c r="Q22" i="6"/>
  <c r="H44" i="6" s="1"/>
  <c r="Q23" i="6"/>
  <c r="M44" i="6" s="1"/>
  <c r="Q24" i="6"/>
  <c r="N44" i="6" s="1"/>
  <c r="M13" i="6"/>
  <c r="C40" i="6" s="1"/>
  <c r="M14" i="6"/>
  <c r="D40" i="6" s="1"/>
  <c r="M15" i="6"/>
  <c r="E40" i="6" s="1"/>
  <c r="M16" i="6"/>
  <c r="F40" i="6" s="1"/>
  <c r="M17" i="6"/>
  <c r="G40" i="6" s="1"/>
  <c r="M18" i="6"/>
  <c r="I40" i="6" s="1"/>
  <c r="M19" i="6"/>
  <c r="J40" i="6" s="1"/>
  <c r="M20" i="6"/>
  <c r="K40" i="6" s="1"/>
  <c r="M21" i="6"/>
  <c r="L40" i="6" s="1"/>
  <c r="M22" i="6"/>
  <c r="H40" i="6" s="1"/>
  <c r="M23" i="6"/>
  <c r="M40" i="6" s="1"/>
  <c r="M24" i="6"/>
  <c r="N40" i="6" s="1"/>
  <c r="I13" i="6"/>
  <c r="C36" i="6" s="1"/>
  <c r="I14" i="6"/>
  <c r="D36" i="6" s="1"/>
  <c r="I15" i="6"/>
  <c r="E36" i="6" s="1"/>
  <c r="I16" i="6"/>
  <c r="F36" i="6" s="1"/>
  <c r="I17" i="6"/>
  <c r="G36" i="6" s="1"/>
  <c r="I18" i="6"/>
  <c r="I36" i="6" s="1"/>
  <c r="I19" i="6"/>
  <c r="J36" i="6" s="1"/>
  <c r="I20" i="6"/>
  <c r="K36" i="6" s="1"/>
  <c r="I21" i="6"/>
  <c r="L36" i="6" s="1"/>
  <c r="I22" i="6"/>
  <c r="H36" i="6" s="1"/>
  <c r="I23" i="6"/>
  <c r="M36" i="6" s="1"/>
  <c r="I24" i="6"/>
  <c r="N36" i="6" s="1"/>
  <c r="D13" i="6"/>
  <c r="C31" i="6" s="1"/>
  <c r="D14" i="6"/>
  <c r="D31" i="6" s="1"/>
  <c r="D15" i="6"/>
  <c r="E31" i="6" s="1"/>
  <c r="D16" i="6"/>
  <c r="F31" i="6" s="1"/>
  <c r="D17" i="6"/>
  <c r="G31" i="6" s="1"/>
  <c r="D18" i="6"/>
  <c r="I31" i="6" s="1"/>
  <c r="D19" i="6"/>
  <c r="J31" i="6" s="1"/>
  <c r="D20" i="6"/>
  <c r="K31" i="6" s="1"/>
  <c r="D21" i="6"/>
  <c r="L31" i="6" s="1"/>
  <c r="D22" i="6"/>
  <c r="H31" i="6" s="1"/>
  <c r="D23" i="6"/>
  <c r="M31" i="6" s="1"/>
  <c r="D24" i="6"/>
  <c r="N31" i="6" s="1"/>
  <c r="N13" i="6"/>
  <c r="C41" i="6" s="1"/>
  <c r="N14" i="6"/>
  <c r="D41" i="6" s="1"/>
  <c r="N15" i="6"/>
  <c r="E41" i="6" s="1"/>
  <c r="N16" i="6"/>
  <c r="F41" i="6" s="1"/>
  <c r="N17" i="6"/>
  <c r="G41" i="6" s="1"/>
  <c r="N18" i="6"/>
  <c r="I41" i="6" s="1"/>
  <c r="N19" i="6"/>
  <c r="J41" i="6" s="1"/>
  <c r="N20" i="6"/>
  <c r="K41" i="6" s="1"/>
  <c r="N21" i="6"/>
  <c r="L41" i="6" s="1"/>
  <c r="N22" i="6"/>
  <c r="H41" i="6" s="1"/>
  <c r="N23" i="6"/>
  <c r="M41" i="6" s="1"/>
  <c r="N24" i="6"/>
  <c r="N41" i="6" s="1"/>
  <c r="K13" i="6"/>
  <c r="C38" i="6" s="1"/>
  <c r="K14" i="6"/>
  <c r="D38" i="6" s="1"/>
  <c r="K15" i="6"/>
  <c r="E38" i="6" s="1"/>
  <c r="K16" i="6"/>
  <c r="F38" i="6" s="1"/>
  <c r="K17" i="6"/>
  <c r="G38" i="6" s="1"/>
  <c r="K18" i="6"/>
  <c r="I38" i="6" s="1"/>
  <c r="K19" i="6"/>
  <c r="J38" i="6" s="1"/>
  <c r="K20" i="6"/>
  <c r="K38" i="6" s="1"/>
  <c r="K21" i="6"/>
  <c r="L38" i="6" s="1"/>
  <c r="K22" i="6"/>
  <c r="H38" i="6" s="1"/>
  <c r="K23" i="6"/>
  <c r="M38" i="6" s="1"/>
  <c r="K24" i="6"/>
  <c r="N38" i="6" s="1"/>
  <c r="E13" i="6"/>
  <c r="C32" i="6" s="1"/>
  <c r="E14" i="6"/>
  <c r="D32" i="6" s="1"/>
  <c r="E15" i="6"/>
  <c r="E32" i="6" s="1"/>
  <c r="E16" i="6"/>
  <c r="F32" i="6" s="1"/>
  <c r="E17" i="6"/>
  <c r="G32" i="6" s="1"/>
  <c r="E18" i="6"/>
  <c r="I32" i="6" s="1"/>
  <c r="E19" i="6"/>
  <c r="J32" i="6" s="1"/>
  <c r="E20" i="6"/>
  <c r="K32" i="6" s="1"/>
  <c r="E21" i="6"/>
  <c r="L32" i="6" s="1"/>
  <c r="E22" i="6"/>
  <c r="H32" i="6" s="1"/>
  <c r="E23" i="6"/>
  <c r="M32" i="6" s="1"/>
  <c r="E24" i="6"/>
  <c r="N32" i="6" s="1"/>
  <c r="P13" i="6"/>
  <c r="C43" i="6" s="1"/>
  <c r="P14" i="6"/>
  <c r="D43" i="6" s="1"/>
  <c r="P15" i="6"/>
  <c r="E43" i="6" s="1"/>
  <c r="P16" i="6"/>
  <c r="F43" i="6" s="1"/>
  <c r="P17" i="6"/>
  <c r="G43" i="6" s="1"/>
  <c r="P18" i="6"/>
  <c r="I43" i="6" s="1"/>
  <c r="P19" i="6"/>
  <c r="J43" i="6" s="1"/>
  <c r="P20" i="6"/>
  <c r="K43" i="6" s="1"/>
  <c r="P21" i="6"/>
  <c r="L43" i="6" s="1"/>
  <c r="P22" i="6"/>
  <c r="H43" i="6" s="1"/>
  <c r="P23" i="6"/>
  <c r="M43" i="6" s="1"/>
  <c r="P24" i="6"/>
  <c r="N43" i="6" s="1"/>
  <c r="L13" i="6"/>
  <c r="C39" i="6" s="1"/>
  <c r="L14" i="6"/>
  <c r="D39" i="6" s="1"/>
  <c r="L15" i="6"/>
  <c r="E39" i="6" s="1"/>
  <c r="L16" i="6"/>
  <c r="F39" i="6" s="1"/>
  <c r="L17" i="6"/>
  <c r="G39" i="6" s="1"/>
  <c r="L18" i="6"/>
  <c r="I39" i="6" s="1"/>
  <c r="L19" i="6"/>
  <c r="J39" i="6" s="1"/>
  <c r="L20" i="6"/>
  <c r="K39" i="6" s="1"/>
  <c r="L21" i="6"/>
  <c r="L39" i="6" s="1"/>
  <c r="L22" i="6"/>
  <c r="H39" i="6" s="1"/>
  <c r="L23" i="6"/>
  <c r="M39" i="6" s="1"/>
  <c r="L24" i="6"/>
  <c r="N39" i="6" s="1"/>
  <c r="H13" i="6"/>
  <c r="C35" i="6" s="1"/>
  <c r="H14" i="6"/>
  <c r="D35" i="6" s="1"/>
  <c r="H15" i="6"/>
  <c r="E35" i="6" s="1"/>
  <c r="H16" i="6"/>
  <c r="F35" i="6" s="1"/>
  <c r="H17" i="6"/>
  <c r="G35" i="6" s="1"/>
  <c r="H18" i="6"/>
  <c r="I35" i="6" s="1"/>
  <c r="H19" i="6"/>
  <c r="J35" i="6" s="1"/>
  <c r="H20" i="6"/>
  <c r="K35" i="6" s="1"/>
  <c r="H21" i="6"/>
  <c r="L35" i="6" s="1"/>
  <c r="H22" i="6"/>
  <c r="H35" i="6" s="1"/>
  <c r="H23" i="6"/>
  <c r="M35" i="6" s="1"/>
  <c r="H24" i="6"/>
  <c r="N35" i="6" s="1"/>
  <c r="J13" i="6"/>
  <c r="C37" i="6" s="1"/>
  <c r="J14" i="6"/>
  <c r="D37" i="6" s="1"/>
  <c r="J15" i="6"/>
  <c r="E37" i="6" s="1"/>
  <c r="J16" i="6"/>
  <c r="F37" i="6" s="1"/>
  <c r="J17" i="6"/>
  <c r="G37" i="6" s="1"/>
  <c r="J18" i="6"/>
  <c r="I37" i="6" s="1"/>
  <c r="J19" i="6"/>
  <c r="J37" i="6" s="1"/>
  <c r="J20" i="6"/>
  <c r="K37" i="6" s="1"/>
  <c r="J21" i="6"/>
  <c r="L37" i="6" s="1"/>
  <c r="J22" i="6"/>
  <c r="H37" i="6" s="1"/>
  <c r="J23" i="6"/>
  <c r="M37" i="6" s="1"/>
  <c r="J24" i="6"/>
  <c r="N37" i="6" s="1"/>
  <c r="O13" i="6"/>
  <c r="C42" i="6" s="1"/>
  <c r="O14" i="6"/>
  <c r="D42" i="6" s="1"/>
  <c r="O15" i="6"/>
  <c r="E42" i="6" s="1"/>
  <c r="O16" i="6"/>
  <c r="F42" i="6" s="1"/>
  <c r="O17" i="6"/>
  <c r="G42" i="6" s="1"/>
  <c r="O18" i="6"/>
  <c r="I42" i="6" s="1"/>
  <c r="O19" i="6"/>
  <c r="J42" i="6" s="1"/>
  <c r="O20" i="6"/>
  <c r="K42" i="6" s="1"/>
  <c r="O21" i="6"/>
  <c r="L42" i="6" s="1"/>
  <c r="O22" i="6"/>
  <c r="H42" i="6" s="1"/>
  <c r="O23" i="6"/>
  <c r="M42" i="6" s="1"/>
  <c r="O24" i="6"/>
  <c r="N42" i="6" s="1"/>
  <c r="I35" i="8"/>
  <c r="I53" i="6" s="1"/>
  <c r="E35" i="8"/>
  <c r="E53" i="6" s="1"/>
  <c r="L35" i="8"/>
  <c r="L53" i="6" s="1"/>
  <c r="H35" i="8"/>
  <c r="H53" i="6" s="1"/>
  <c r="D35" i="8"/>
  <c r="D53" i="6" s="1"/>
  <c r="J35" i="8"/>
  <c r="J53" i="6" s="1"/>
  <c r="C14" i="8" a="1"/>
  <c r="C14" i="8" s="1"/>
  <c r="S7" i="8"/>
  <c r="F35" i="8"/>
  <c r="F53" i="6" s="1"/>
  <c r="K35" i="8"/>
  <c r="K53" i="6" s="1"/>
  <c r="G35" i="8"/>
  <c r="G53" i="6" s="1"/>
  <c r="Q35" i="8"/>
  <c r="Q53" i="6" s="1"/>
  <c r="M35" i="8"/>
  <c r="M53" i="6" s="1"/>
  <c r="P35" i="8"/>
  <c r="P53" i="6" s="1"/>
  <c r="R35" i="8"/>
  <c r="R53" i="6" s="1"/>
  <c r="N35" i="8"/>
  <c r="N53" i="6" s="1"/>
  <c r="O35" i="8"/>
  <c r="O53" i="6" s="1"/>
  <c r="AF209" i="4"/>
  <c r="AG5" i="4"/>
  <c r="Q59" i="6" l="1"/>
  <c r="C90" i="6" s="1"/>
  <c r="C117" i="6" s="1"/>
  <c r="C145" i="6" s="1"/>
  <c r="C173" i="6" s="1"/>
  <c r="Q60" i="6"/>
  <c r="D90" i="6" s="1"/>
  <c r="D117" i="6" s="1"/>
  <c r="D145" i="6" s="1"/>
  <c r="D173" i="6" s="1"/>
  <c r="Q61" i="6"/>
  <c r="E90" i="6" s="1"/>
  <c r="E117" i="6" s="1"/>
  <c r="E145" i="6" s="1"/>
  <c r="E173" i="6" s="1"/>
  <c r="Q62" i="6"/>
  <c r="F90" i="6" s="1"/>
  <c r="F117" i="6" s="1"/>
  <c r="F145" i="6" s="1"/>
  <c r="F173" i="6" s="1"/>
  <c r="Q63" i="6"/>
  <c r="G90" i="6" s="1"/>
  <c r="G117" i="6" s="1"/>
  <c r="G145" i="6" s="1"/>
  <c r="G173" i="6" s="1"/>
  <c r="Q64" i="6"/>
  <c r="I90" i="6" s="1"/>
  <c r="I117" i="6" s="1"/>
  <c r="I145" i="6" s="1"/>
  <c r="I173" i="6" s="1"/>
  <c r="Q65" i="6"/>
  <c r="J90" i="6" s="1"/>
  <c r="J117" i="6" s="1"/>
  <c r="J145" i="6" s="1"/>
  <c r="J173" i="6" s="1"/>
  <c r="Q66" i="6"/>
  <c r="K90" i="6" s="1"/>
  <c r="K117" i="6" s="1"/>
  <c r="K145" i="6" s="1"/>
  <c r="K173" i="6" s="1"/>
  <c r="Q67" i="6"/>
  <c r="L90" i="6" s="1"/>
  <c r="L117" i="6" s="1"/>
  <c r="L145" i="6" s="1"/>
  <c r="L173" i="6" s="1"/>
  <c r="Q68" i="6"/>
  <c r="H90" i="6" s="1"/>
  <c r="H117" i="6" s="1"/>
  <c r="H145" i="6" s="1"/>
  <c r="H173" i="6" s="1"/>
  <c r="Q69" i="6"/>
  <c r="M90" i="6" s="1"/>
  <c r="M117" i="6" s="1"/>
  <c r="M145" i="6" s="1"/>
  <c r="M173" i="6" s="1"/>
  <c r="Q70" i="6"/>
  <c r="N90" i="6" s="1"/>
  <c r="N117" i="6" s="1"/>
  <c r="N145" i="6" s="1"/>
  <c r="N173" i="6" s="1"/>
  <c r="G59" i="6"/>
  <c r="C80" i="6" s="1"/>
  <c r="C107" i="6" s="1"/>
  <c r="C135" i="6" s="1"/>
  <c r="C163" i="6" s="1"/>
  <c r="G60" i="6"/>
  <c r="D80" i="6" s="1"/>
  <c r="D107" i="6" s="1"/>
  <c r="D135" i="6" s="1"/>
  <c r="D163" i="6" s="1"/>
  <c r="G61" i="6"/>
  <c r="E80" i="6" s="1"/>
  <c r="E107" i="6" s="1"/>
  <c r="E135" i="6" s="1"/>
  <c r="E163" i="6" s="1"/>
  <c r="G62" i="6"/>
  <c r="F80" i="6" s="1"/>
  <c r="F107" i="6" s="1"/>
  <c r="F135" i="6" s="1"/>
  <c r="F163" i="6" s="1"/>
  <c r="G63" i="6"/>
  <c r="G80" i="6" s="1"/>
  <c r="G107" i="6" s="1"/>
  <c r="G135" i="6" s="1"/>
  <c r="G163" i="6" s="1"/>
  <c r="G64" i="6"/>
  <c r="I80" i="6" s="1"/>
  <c r="I107" i="6" s="1"/>
  <c r="I135" i="6" s="1"/>
  <c r="I163" i="6" s="1"/>
  <c r="G65" i="6"/>
  <c r="J80" i="6" s="1"/>
  <c r="J107" i="6" s="1"/>
  <c r="J135" i="6" s="1"/>
  <c r="J163" i="6" s="1"/>
  <c r="G66" i="6"/>
  <c r="K80" i="6" s="1"/>
  <c r="K107" i="6" s="1"/>
  <c r="K135" i="6" s="1"/>
  <c r="K163" i="6" s="1"/>
  <c r="G67" i="6"/>
  <c r="L80" i="6" s="1"/>
  <c r="L107" i="6" s="1"/>
  <c r="L135" i="6" s="1"/>
  <c r="L163" i="6" s="1"/>
  <c r="G68" i="6"/>
  <c r="H80" i="6" s="1"/>
  <c r="H107" i="6" s="1"/>
  <c r="H135" i="6" s="1"/>
  <c r="H163" i="6" s="1"/>
  <c r="G69" i="6"/>
  <c r="M80" i="6" s="1"/>
  <c r="M107" i="6" s="1"/>
  <c r="M135" i="6" s="1"/>
  <c r="M163" i="6" s="1"/>
  <c r="G70" i="6"/>
  <c r="N80" i="6" s="1"/>
  <c r="N107" i="6" s="1"/>
  <c r="N135" i="6" s="1"/>
  <c r="N163" i="6" s="1"/>
  <c r="R59" i="6"/>
  <c r="C91" i="6" s="1"/>
  <c r="C118" i="6" s="1"/>
  <c r="C146" i="6" s="1"/>
  <c r="C174" i="6" s="1"/>
  <c r="R60" i="6"/>
  <c r="D91" i="6" s="1"/>
  <c r="D118" i="6" s="1"/>
  <c r="D146" i="6" s="1"/>
  <c r="D174" i="6" s="1"/>
  <c r="R61" i="6"/>
  <c r="E91" i="6" s="1"/>
  <c r="E118" i="6" s="1"/>
  <c r="E146" i="6" s="1"/>
  <c r="E174" i="6" s="1"/>
  <c r="R62" i="6"/>
  <c r="F91" i="6" s="1"/>
  <c r="F118" i="6" s="1"/>
  <c r="F146" i="6" s="1"/>
  <c r="F174" i="6" s="1"/>
  <c r="R63" i="6"/>
  <c r="G91" i="6" s="1"/>
  <c r="G118" i="6" s="1"/>
  <c r="G146" i="6" s="1"/>
  <c r="G174" i="6" s="1"/>
  <c r="R64" i="6"/>
  <c r="I91" i="6" s="1"/>
  <c r="I118" i="6" s="1"/>
  <c r="I146" i="6" s="1"/>
  <c r="I174" i="6" s="1"/>
  <c r="R65" i="6"/>
  <c r="J91" i="6" s="1"/>
  <c r="J118" i="6" s="1"/>
  <c r="J146" i="6" s="1"/>
  <c r="J174" i="6" s="1"/>
  <c r="R66" i="6"/>
  <c r="K91" i="6" s="1"/>
  <c r="K118" i="6" s="1"/>
  <c r="K146" i="6" s="1"/>
  <c r="K174" i="6" s="1"/>
  <c r="R67" i="6"/>
  <c r="L91" i="6" s="1"/>
  <c r="L118" i="6" s="1"/>
  <c r="L146" i="6" s="1"/>
  <c r="L174" i="6" s="1"/>
  <c r="R68" i="6"/>
  <c r="H91" i="6" s="1"/>
  <c r="H118" i="6" s="1"/>
  <c r="H146" i="6" s="1"/>
  <c r="H174" i="6" s="1"/>
  <c r="R69" i="6"/>
  <c r="M91" i="6" s="1"/>
  <c r="M118" i="6" s="1"/>
  <c r="M146" i="6" s="1"/>
  <c r="M174" i="6" s="1"/>
  <c r="R70" i="6"/>
  <c r="N91" i="6" s="1"/>
  <c r="N118" i="6" s="1"/>
  <c r="N146" i="6" s="1"/>
  <c r="N174" i="6" s="1"/>
  <c r="L59" i="6"/>
  <c r="C85" i="6" s="1"/>
  <c r="C112" i="6" s="1"/>
  <c r="C140" i="6" s="1"/>
  <c r="C168" i="6" s="1"/>
  <c r="L60" i="6"/>
  <c r="D85" i="6" s="1"/>
  <c r="D112" i="6" s="1"/>
  <c r="D140" i="6" s="1"/>
  <c r="D168" i="6" s="1"/>
  <c r="L61" i="6"/>
  <c r="E85" i="6" s="1"/>
  <c r="E112" i="6" s="1"/>
  <c r="E140" i="6" s="1"/>
  <c r="E168" i="6" s="1"/>
  <c r="L62" i="6"/>
  <c r="F85" i="6" s="1"/>
  <c r="F112" i="6" s="1"/>
  <c r="F140" i="6" s="1"/>
  <c r="F168" i="6" s="1"/>
  <c r="L63" i="6"/>
  <c r="G85" i="6" s="1"/>
  <c r="G112" i="6" s="1"/>
  <c r="G140" i="6" s="1"/>
  <c r="G168" i="6" s="1"/>
  <c r="L64" i="6"/>
  <c r="I85" i="6" s="1"/>
  <c r="I112" i="6" s="1"/>
  <c r="I140" i="6" s="1"/>
  <c r="I168" i="6" s="1"/>
  <c r="L65" i="6"/>
  <c r="J85" i="6" s="1"/>
  <c r="J112" i="6" s="1"/>
  <c r="J140" i="6" s="1"/>
  <c r="J168" i="6" s="1"/>
  <c r="L66" i="6"/>
  <c r="K85" i="6" s="1"/>
  <c r="K112" i="6" s="1"/>
  <c r="K140" i="6" s="1"/>
  <c r="K168" i="6" s="1"/>
  <c r="L67" i="6"/>
  <c r="L85" i="6" s="1"/>
  <c r="L112" i="6" s="1"/>
  <c r="L140" i="6" s="1"/>
  <c r="L168" i="6" s="1"/>
  <c r="L68" i="6"/>
  <c r="H85" i="6" s="1"/>
  <c r="H112" i="6" s="1"/>
  <c r="H140" i="6" s="1"/>
  <c r="H168" i="6" s="1"/>
  <c r="L69" i="6"/>
  <c r="M85" i="6" s="1"/>
  <c r="M112" i="6" s="1"/>
  <c r="M140" i="6" s="1"/>
  <c r="M168" i="6" s="1"/>
  <c r="L70" i="6"/>
  <c r="N85" i="6" s="1"/>
  <c r="N112" i="6" s="1"/>
  <c r="N140" i="6" s="1"/>
  <c r="N168" i="6" s="1"/>
  <c r="P59" i="6"/>
  <c r="C89" i="6" s="1"/>
  <c r="C116" i="6" s="1"/>
  <c r="C144" i="6" s="1"/>
  <c r="C172" i="6" s="1"/>
  <c r="P60" i="6"/>
  <c r="D89" i="6" s="1"/>
  <c r="D116" i="6" s="1"/>
  <c r="D144" i="6" s="1"/>
  <c r="D172" i="6" s="1"/>
  <c r="P61" i="6"/>
  <c r="E89" i="6" s="1"/>
  <c r="E116" i="6" s="1"/>
  <c r="E144" i="6" s="1"/>
  <c r="E172" i="6" s="1"/>
  <c r="P62" i="6"/>
  <c r="F89" i="6" s="1"/>
  <c r="F116" i="6" s="1"/>
  <c r="F144" i="6" s="1"/>
  <c r="F172" i="6" s="1"/>
  <c r="P63" i="6"/>
  <c r="G89" i="6" s="1"/>
  <c r="G116" i="6" s="1"/>
  <c r="G144" i="6" s="1"/>
  <c r="G172" i="6" s="1"/>
  <c r="P64" i="6"/>
  <c r="I89" i="6" s="1"/>
  <c r="I116" i="6" s="1"/>
  <c r="I144" i="6" s="1"/>
  <c r="I172" i="6" s="1"/>
  <c r="P65" i="6"/>
  <c r="J89" i="6" s="1"/>
  <c r="J116" i="6" s="1"/>
  <c r="J144" i="6" s="1"/>
  <c r="J172" i="6" s="1"/>
  <c r="P66" i="6"/>
  <c r="K89" i="6" s="1"/>
  <c r="K116" i="6" s="1"/>
  <c r="K144" i="6" s="1"/>
  <c r="K172" i="6" s="1"/>
  <c r="P67" i="6"/>
  <c r="L89" i="6" s="1"/>
  <c r="L116" i="6" s="1"/>
  <c r="L144" i="6" s="1"/>
  <c r="L172" i="6" s="1"/>
  <c r="P68" i="6"/>
  <c r="H89" i="6" s="1"/>
  <c r="H116" i="6" s="1"/>
  <c r="H144" i="6" s="1"/>
  <c r="H172" i="6" s="1"/>
  <c r="P69" i="6"/>
  <c r="M89" i="6" s="1"/>
  <c r="M116" i="6" s="1"/>
  <c r="M144" i="6" s="1"/>
  <c r="M172" i="6" s="1"/>
  <c r="P70" i="6"/>
  <c r="N89" i="6" s="1"/>
  <c r="N116" i="6" s="1"/>
  <c r="N144" i="6" s="1"/>
  <c r="N172" i="6" s="1"/>
  <c r="K59" i="6"/>
  <c r="C84" i="6" s="1"/>
  <c r="C111" i="6" s="1"/>
  <c r="C139" i="6" s="1"/>
  <c r="C167" i="6" s="1"/>
  <c r="K60" i="6"/>
  <c r="D84" i="6" s="1"/>
  <c r="D111" i="6" s="1"/>
  <c r="D139" i="6" s="1"/>
  <c r="D167" i="6" s="1"/>
  <c r="K61" i="6"/>
  <c r="E84" i="6" s="1"/>
  <c r="E111" i="6" s="1"/>
  <c r="E139" i="6" s="1"/>
  <c r="E167" i="6" s="1"/>
  <c r="K62" i="6"/>
  <c r="F84" i="6" s="1"/>
  <c r="F111" i="6" s="1"/>
  <c r="F139" i="6" s="1"/>
  <c r="F167" i="6" s="1"/>
  <c r="K63" i="6"/>
  <c r="G84" i="6" s="1"/>
  <c r="G111" i="6" s="1"/>
  <c r="G139" i="6" s="1"/>
  <c r="G167" i="6" s="1"/>
  <c r="K64" i="6"/>
  <c r="I84" i="6" s="1"/>
  <c r="I111" i="6" s="1"/>
  <c r="I139" i="6" s="1"/>
  <c r="I167" i="6" s="1"/>
  <c r="K65" i="6"/>
  <c r="J84" i="6" s="1"/>
  <c r="J111" i="6" s="1"/>
  <c r="J139" i="6" s="1"/>
  <c r="J167" i="6" s="1"/>
  <c r="K66" i="6"/>
  <c r="K84" i="6" s="1"/>
  <c r="K111" i="6" s="1"/>
  <c r="K139" i="6" s="1"/>
  <c r="K167" i="6" s="1"/>
  <c r="K67" i="6"/>
  <c r="L84" i="6" s="1"/>
  <c r="L111" i="6" s="1"/>
  <c r="L139" i="6" s="1"/>
  <c r="L167" i="6" s="1"/>
  <c r="K68" i="6"/>
  <c r="H84" i="6" s="1"/>
  <c r="H111" i="6" s="1"/>
  <c r="H139" i="6" s="1"/>
  <c r="H167" i="6" s="1"/>
  <c r="K69" i="6"/>
  <c r="M84" i="6" s="1"/>
  <c r="M111" i="6" s="1"/>
  <c r="M139" i="6" s="1"/>
  <c r="M167" i="6" s="1"/>
  <c r="K70" i="6"/>
  <c r="N84" i="6" s="1"/>
  <c r="N111" i="6" s="1"/>
  <c r="N139" i="6" s="1"/>
  <c r="N167" i="6" s="1"/>
  <c r="J59" i="6"/>
  <c r="C83" i="6" s="1"/>
  <c r="C110" i="6" s="1"/>
  <c r="C138" i="6" s="1"/>
  <c r="C166" i="6" s="1"/>
  <c r="J60" i="6"/>
  <c r="D83" i="6" s="1"/>
  <c r="D110" i="6" s="1"/>
  <c r="D138" i="6" s="1"/>
  <c r="D166" i="6" s="1"/>
  <c r="J61" i="6"/>
  <c r="E83" i="6" s="1"/>
  <c r="E110" i="6" s="1"/>
  <c r="E138" i="6" s="1"/>
  <c r="E166" i="6" s="1"/>
  <c r="J62" i="6"/>
  <c r="F83" i="6" s="1"/>
  <c r="F110" i="6" s="1"/>
  <c r="F138" i="6" s="1"/>
  <c r="F166" i="6" s="1"/>
  <c r="J63" i="6"/>
  <c r="G83" i="6" s="1"/>
  <c r="G110" i="6" s="1"/>
  <c r="G138" i="6" s="1"/>
  <c r="G166" i="6" s="1"/>
  <c r="J64" i="6"/>
  <c r="I83" i="6" s="1"/>
  <c r="I110" i="6" s="1"/>
  <c r="I138" i="6" s="1"/>
  <c r="I166" i="6" s="1"/>
  <c r="J65" i="6"/>
  <c r="J83" i="6" s="1"/>
  <c r="J110" i="6" s="1"/>
  <c r="J138" i="6" s="1"/>
  <c r="J166" i="6" s="1"/>
  <c r="J66" i="6"/>
  <c r="K83" i="6" s="1"/>
  <c r="K110" i="6" s="1"/>
  <c r="K138" i="6" s="1"/>
  <c r="K166" i="6" s="1"/>
  <c r="J67" i="6"/>
  <c r="L83" i="6" s="1"/>
  <c r="L110" i="6" s="1"/>
  <c r="L138" i="6" s="1"/>
  <c r="L166" i="6" s="1"/>
  <c r="J68" i="6"/>
  <c r="H83" i="6" s="1"/>
  <c r="H110" i="6" s="1"/>
  <c r="H138" i="6" s="1"/>
  <c r="H166" i="6" s="1"/>
  <c r="J69" i="6"/>
  <c r="M83" i="6" s="1"/>
  <c r="M110" i="6" s="1"/>
  <c r="M138" i="6" s="1"/>
  <c r="M166" i="6" s="1"/>
  <c r="J70" i="6"/>
  <c r="N83" i="6" s="1"/>
  <c r="N110" i="6" s="1"/>
  <c r="N138" i="6" s="1"/>
  <c r="N166" i="6" s="1"/>
  <c r="E59" i="6"/>
  <c r="C78" i="6" s="1"/>
  <c r="C105" i="6" s="1"/>
  <c r="C133" i="6" s="1"/>
  <c r="C161" i="6" s="1"/>
  <c r="E60" i="6"/>
  <c r="D78" i="6" s="1"/>
  <c r="D105" i="6" s="1"/>
  <c r="D133" i="6" s="1"/>
  <c r="D161" i="6" s="1"/>
  <c r="E61" i="6"/>
  <c r="E78" i="6" s="1"/>
  <c r="E105" i="6" s="1"/>
  <c r="E133" i="6" s="1"/>
  <c r="E161" i="6" s="1"/>
  <c r="E62" i="6"/>
  <c r="F78" i="6" s="1"/>
  <c r="F105" i="6" s="1"/>
  <c r="F133" i="6" s="1"/>
  <c r="F161" i="6" s="1"/>
  <c r="E63" i="6"/>
  <c r="G78" i="6" s="1"/>
  <c r="G105" i="6" s="1"/>
  <c r="G133" i="6" s="1"/>
  <c r="G161" i="6" s="1"/>
  <c r="E64" i="6"/>
  <c r="I78" i="6" s="1"/>
  <c r="I105" i="6" s="1"/>
  <c r="I133" i="6" s="1"/>
  <c r="I161" i="6" s="1"/>
  <c r="E65" i="6"/>
  <c r="J78" i="6" s="1"/>
  <c r="J105" i="6" s="1"/>
  <c r="J133" i="6" s="1"/>
  <c r="J161" i="6" s="1"/>
  <c r="E66" i="6"/>
  <c r="K78" i="6" s="1"/>
  <c r="K105" i="6" s="1"/>
  <c r="K133" i="6" s="1"/>
  <c r="K161" i="6" s="1"/>
  <c r="E67" i="6"/>
  <c r="L78" i="6" s="1"/>
  <c r="L105" i="6" s="1"/>
  <c r="L133" i="6" s="1"/>
  <c r="L161" i="6" s="1"/>
  <c r="E68" i="6"/>
  <c r="H78" i="6" s="1"/>
  <c r="H105" i="6" s="1"/>
  <c r="H133" i="6" s="1"/>
  <c r="H161" i="6" s="1"/>
  <c r="E69" i="6"/>
  <c r="M78" i="6" s="1"/>
  <c r="M105" i="6" s="1"/>
  <c r="M133" i="6" s="1"/>
  <c r="M161" i="6" s="1"/>
  <c r="E70" i="6"/>
  <c r="N78" i="6" s="1"/>
  <c r="N105" i="6" s="1"/>
  <c r="N133" i="6" s="1"/>
  <c r="N161" i="6" s="1"/>
  <c r="N59" i="6"/>
  <c r="C87" i="6" s="1"/>
  <c r="C114" i="6" s="1"/>
  <c r="C142" i="6" s="1"/>
  <c r="C170" i="6" s="1"/>
  <c r="N60" i="6"/>
  <c r="D87" i="6" s="1"/>
  <c r="D114" i="6" s="1"/>
  <c r="D142" i="6" s="1"/>
  <c r="D170" i="6" s="1"/>
  <c r="N61" i="6"/>
  <c r="E87" i="6" s="1"/>
  <c r="E114" i="6" s="1"/>
  <c r="E142" i="6" s="1"/>
  <c r="E170" i="6" s="1"/>
  <c r="N62" i="6"/>
  <c r="F87" i="6" s="1"/>
  <c r="F114" i="6" s="1"/>
  <c r="F142" i="6" s="1"/>
  <c r="F170" i="6" s="1"/>
  <c r="N63" i="6"/>
  <c r="G87" i="6" s="1"/>
  <c r="G114" i="6" s="1"/>
  <c r="G142" i="6" s="1"/>
  <c r="G170" i="6" s="1"/>
  <c r="N64" i="6"/>
  <c r="I87" i="6" s="1"/>
  <c r="I114" i="6" s="1"/>
  <c r="I142" i="6" s="1"/>
  <c r="I170" i="6" s="1"/>
  <c r="N65" i="6"/>
  <c r="J87" i="6" s="1"/>
  <c r="J114" i="6" s="1"/>
  <c r="J142" i="6" s="1"/>
  <c r="J170" i="6" s="1"/>
  <c r="N66" i="6"/>
  <c r="K87" i="6" s="1"/>
  <c r="K114" i="6" s="1"/>
  <c r="K142" i="6" s="1"/>
  <c r="K170" i="6" s="1"/>
  <c r="N67" i="6"/>
  <c r="L87" i="6" s="1"/>
  <c r="L114" i="6" s="1"/>
  <c r="L142" i="6" s="1"/>
  <c r="L170" i="6" s="1"/>
  <c r="N68" i="6"/>
  <c r="H87" i="6" s="1"/>
  <c r="H114" i="6" s="1"/>
  <c r="H142" i="6" s="1"/>
  <c r="H170" i="6" s="1"/>
  <c r="N69" i="6"/>
  <c r="M87" i="6" s="1"/>
  <c r="M114" i="6" s="1"/>
  <c r="M142" i="6" s="1"/>
  <c r="M170" i="6" s="1"/>
  <c r="N70" i="6"/>
  <c r="N87" i="6" s="1"/>
  <c r="N114" i="6" s="1"/>
  <c r="N142" i="6" s="1"/>
  <c r="N170" i="6" s="1"/>
  <c r="H59" i="6"/>
  <c r="C81" i="6" s="1"/>
  <c r="C108" i="6" s="1"/>
  <c r="C136" i="6" s="1"/>
  <c r="C164" i="6" s="1"/>
  <c r="H60" i="6"/>
  <c r="D81" i="6" s="1"/>
  <c r="D108" i="6" s="1"/>
  <c r="D136" i="6" s="1"/>
  <c r="D164" i="6" s="1"/>
  <c r="H61" i="6"/>
  <c r="E81" i="6" s="1"/>
  <c r="E108" i="6" s="1"/>
  <c r="E136" i="6" s="1"/>
  <c r="E164" i="6" s="1"/>
  <c r="H62" i="6"/>
  <c r="F81" i="6" s="1"/>
  <c r="F108" i="6" s="1"/>
  <c r="F136" i="6" s="1"/>
  <c r="F164" i="6" s="1"/>
  <c r="H63" i="6"/>
  <c r="G81" i="6" s="1"/>
  <c r="G108" i="6" s="1"/>
  <c r="G136" i="6" s="1"/>
  <c r="G164" i="6" s="1"/>
  <c r="H64" i="6"/>
  <c r="I81" i="6" s="1"/>
  <c r="I108" i="6" s="1"/>
  <c r="I136" i="6" s="1"/>
  <c r="I164" i="6" s="1"/>
  <c r="H65" i="6"/>
  <c r="J81" i="6" s="1"/>
  <c r="J108" i="6" s="1"/>
  <c r="J136" i="6" s="1"/>
  <c r="J164" i="6" s="1"/>
  <c r="H66" i="6"/>
  <c r="K81" i="6" s="1"/>
  <c r="K108" i="6" s="1"/>
  <c r="K136" i="6" s="1"/>
  <c r="K164" i="6" s="1"/>
  <c r="H67" i="6"/>
  <c r="L81" i="6" s="1"/>
  <c r="L108" i="6" s="1"/>
  <c r="L136" i="6" s="1"/>
  <c r="L164" i="6" s="1"/>
  <c r="H68" i="6"/>
  <c r="H81" i="6" s="1"/>
  <c r="H108" i="6" s="1"/>
  <c r="H136" i="6" s="1"/>
  <c r="H164" i="6" s="1"/>
  <c r="H69" i="6"/>
  <c r="M81" i="6" s="1"/>
  <c r="M108" i="6" s="1"/>
  <c r="M136" i="6" s="1"/>
  <c r="M164" i="6" s="1"/>
  <c r="H70" i="6"/>
  <c r="N81" i="6" s="1"/>
  <c r="N108" i="6" s="1"/>
  <c r="N136" i="6" s="1"/>
  <c r="N164" i="6" s="1"/>
  <c r="O59" i="6"/>
  <c r="C88" i="6" s="1"/>
  <c r="C115" i="6" s="1"/>
  <c r="C143" i="6" s="1"/>
  <c r="C171" i="6" s="1"/>
  <c r="O60" i="6"/>
  <c r="D88" i="6" s="1"/>
  <c r="D115" i="6" s="1"/>
  <c r="D143" i="6" s="1"/>
  <c r="D171" i="6" s="1"/>
  <c r="O61" i="6"/>
  <c r="E88" i="6" s="1"/>
  <c r="E115" i="6" s="1"/>
  <c r="E143" i="6" s="1"/>
  <c r="E171" i="6" s="1"/>
  <c r="O62" i="6"/>
  <c r="F88" i="6" s="1"/>
  <c r="F115" i="6" s="1"/>
  <c r="F143" i="6" s="1"/>
  <c r="F171" i="6" s="1"/>
  <c r="O63" i="6"/>
  <c r="G88" i="6" s="1"/>
  <c r="G115" i="6" s="1"/>
  <c r="G143" i="6" s="1"/>
  <c r="G171" i="6" s="1"/>
  <c r="O64" i="6"/>
  <c r="I88" i="6" s="1"/>
  <c r="I115" i="6" s="1"/>
  <c r="I143" i="6" s="1"/>
  <c r="I171" i="6" s="1"/>
  <c r="O65" i="6"/>
  <c r="J88" i="6" s="1"/>
  <c r="J115" i="6" s="1"/>
  <c r="J143" i="6" s="1"/>
  <c r="J171" i="6" s="1"/>
  <c r="O66" i="6"/>
  <c r="K88" i="6" s="1"/>
  <c r="K115" i="6" s="1"/>
  <c r="K143" i="6" s="1"/>
  <c r="K171" i="6" s="1"/>
  <c r="O67" i="6"/>
  <c r="L88" i="6" s="1"/>
  <c r="L115" i="6" s="1"/>
  <c r="L143" i="6" s="1"/>
  <c r="L171" i="6" s="1"/>
  <c r="O68" i="6"/>
  <c r="H88" i="6" s="1"/>
  <c r="H115" i="6" s="1"/>
  <c r="H143" i="6" s="1"/>
  <c r="H171" i="6" s="1"/>
  <c r="O69" i="6"/>
  <c r="M88" i="6" s="1"/>
  <c r="M115" i="6" s="1"/>
  <c r="M143" i="6" s="1"/>
  <c r="M171" i="6" s="1"/>
  <c r="O70" i="6"/>
  <c r="N88" i="6" s="1"/>
  <c r="N115" i="6" s="1"/>
  <c r="N143" i="6" s="1"/>
  <c r="N171" i="6" s="1"/>
  <c r="M59" i="6"/>
  <c r="C86" i="6" s="1"/>
  <c r="C113" i="6" s="1"/>
  <c r="C141" i="6" s="1"/>
  <c r="C169" i="6" s="1"/>
  <c r="M60" i="6"/>
  <c r="D86" i="6" s="1"/>
  <c r="D113" i="6" s="1"/>
  <c r="D141" i="6" s="1"/>
  <c r="D169" i="6" s="1"/>
  <c r="M61" i="6"/>
  <c r="E86" i="6" s="1"/>
  <c r="E113" i="6" s="1"/>
  <c r="E141" i="6" s="1"/>
  <c r="E169" i="6" s="1"/>
  <c r="M62" i="6"/>
  <c r="F86" i="6" s="1"/>
  <c r="F113" i="6" s="1"/>
  <c r="F141" i="6" s="1"/>
  <c r="F169" i="6" s="1"/>
  <c r="M63" i="6"/>
  <c r="G86" i="6" s="1"/>
  <c r="G113" i="6" s="1"/>
  <c r="G141" i="6" s="1"/>
  <c r="G169" i="6" s="1"/>
  <c r="M64" i="6"/>
  <c r="I86" i="6" s="1"/>
  <c r="I113" i="6" s="1"/>
  <c r="I141" i="6" s="1"/>
  <c r="I169" i="6" s="1"/>
  <c r="M65" i="6"/>
  <c r="J86" i="6" s="1"/>
  <c r="J113" i="6" s="1"/>
  <c r="J141" i="6" s="1"/>
  <c r="J169" i="6" s="1"/>
  <c r="M66" i="6"/>
  <c r="K86" i="6" s="1"/>
  <c r="K113" i="6" s="1"/>
  <c r="K141" i="6" s="1"/>
  <c r="K169" i="6" s="1"/>
  <c r="M67" i="6"/>
  <c r="L86" i="6" s="1"/>
  <c r="L113" i="6" s="1"/>
  <c r="L141" i="6" s="1"/>
  <c r="L169" i="6" s="1"/>
  <c r="M68" i="6"/>
  <c r="H86" i="6" s="1"/>
  <c r="H113" i="6" s="1"/>
  <c r="H141" i="6" s="1"/>
  <c r="H169" i="6" s="1"/>
  <c r="M69" i="6"/>
  <c r="M86" i="6" s="1"/>
  <c r="M113" i="6" s="1"/>
  <c r="M141" i="6" s="1"/>
  <c r="M169" i="6" s="1"/>
  <c r="M70" i="6"/>
  <c r="N86" i="6" s="1"/>
  <c r="N113" i="6" s="1"/>
  <c r="N141" i="6" s="1"/>
  <c r="N169" i="6" s="1"/>
  <c r="F59" i="6"/>
  <c r="C79" i="6" s="1"/>
  <c r="C106" i="6" s="1"/>
  <c r="C134" i="6" s="1"/>
  <c r="C162" i="6" s="1"/>
  <c r="F60" i="6"/>
  <c r="D79" i="6" s="1"/>
  <c r="D106" i="6" s="1"/>
  <c r="D134" i="6" s="1"/>
  <c r="D162" i="6" s="1"/>
  <c r="F61" i="6"/>
  <c r="E79" i="6" s="1"/>
  <c r="E106" i="6" s="1"/>
  <c r="E134" i="6" s="1"/>
  <c r="E162" i="6" s="1"/>
  <c r="F62" i="6"/>
  <c r="F79" i="6" s="1"/>
  <c r="F106" i="6" s="1"/>
  <c r="F134" i="6" s="1"/>
  <c r="F162" i="6" s="1"/>
  <c r="F63" i="6"/>
  <c r="G79" i="6" s="1"/>
  <c r="G106" i="6" s="1"/>
  <c r="G134" i="6" s="1"/>
  <c r="G162" i="6" s="1"/>
  <c r="F64" i="6"/>
  <c r="I79" i="6" s="1"/>
  <c r="I106" i="6" s="1"/>
  <c r="I134" i="6" s="1"/>
  <c r="I162" i="6" s="1"/>
  <c r="F65" i="6"/>
  <c r="J79" i="6" s="1"/>
  <c r="J106" i="6" s="1"/>
  <c r="J134" i="6" s="1"/>
  <c r="J162" i="6" s="1"/>
  <c r="F66" i="6"/>
  <c r="K79" i="6" s="1"/>
  <c r="K106" i="6" s="1"/>
  <c r="K134" i="6" s="1"/>
  <c r="K162" i="6" s="1"/>
  <c r="F67" i="6"/>
  <c r="L79" i="6" s="1"/>
  <c r="L106" i="6" s="1"/>
  <c r="L134" i="6" s="1"/>
  <c r="L162" i="6" s="1"/>
  <c r="F68" i="6"/>
  <c r="H79" i="6" s="1"/>
  <c r="H106" i="6" s="1"/>
  <c r="H134" i="6" s="1"/>
  <c r="H162" i="6" s="1"/>
  <c r="F69" i="6"/>
  <c r="M79" i="6" s="1"/>
  <c r="M106" i="6" s="1"/>
  <c r="M134" i="6" s="1"/>
  <c r="M162" i="6" s="1"/>
  <c r="F70" i="6"/>
  <c r="N79" i="6" s="1"/>
  <c r="N106" i="6" s="1"/>
  <c r="N134" i="6" s="1"/>
  <c r="N162" i="6" s="1"/>
  <c r="D59" i="6"/>
  <c r="C77" i="6" s="1"/>
  <c r="C104" i="6" s="1"/>
  <c r="C132" i="6" s="1"/>
  <c r="C160" i="6" s="1"/>
  <c r="D60" i="6"/>
  <c r="D77" i="6" s="1"/>
  <c r="D104" i="6" s="1"/>
  <c r="D132" i="6" s="1"/>
  <c r="D160" i="6" s="1"/>
  <c r="D61" i="6"/>
  <c r="E77" i="6" s="1"/>
  <c r="E104" i="6" s="1"/>
  <c r="E132" i="6" s="1"/>
  <c r="E160" i="6" s="1"/>
  <c r="D62" i="6"/>
  <c r="F77" i="6" s="1"/>
  <c r="F104" i="6" s="1"/>
  <c r="F132" i="6" s="1"/>
  <c r="F160" i="6" s="1"/>
  <c r="D63" i="6"/>
  <c r="G77" i="6" s="1"/>
  <c r="G104" i="6" s="1"/>
  <c r="G132" i="6" s="1"/>
  <c r="G160" i="6" s="1"/>
  <c r="D64" i="6"/>
  <c r="I77" i="6" s="1"/>
  <c r="I104" i="6" s="1"/>
  <c r="I132" i="6" s="1"/>
  <c r="I160" i="6" s="1"/>
  <c r="D65" i="6"/>
  <c r="J77" i="6" s="1"/>
  <c r="J104" i="6" s="1"/>
  <c r="J132" i="6" s="1"/>
  <c r="J160" i="6" s="1"/>
  <c r="D66" i="6"/>
  <c r="K77" i="6" s="1"/>
  <c r="K104" i="6" s="1"/>
  <c r="K132" i="6" s="1"/>
  <c r="K160" i="6" s="1"/>
  <c r="D67" i="6"/>
  <c r="L77" i="6" s="1"/>
  <c r="L104" i="6" s="1"/>
  <c r="L132" i="6" s="1"/>
  <c r="L160" i="6" s="1"/>
  <c r="D68" i="6"/>
  <c r="H77" i="6" s="1"/>
  <c r="H104" i="6" s="1"/>
  <c r="H132" i="6" s="1"/>
  <c r="H160" i="6" s="1"/>
  <c r="D69" i="6"/>
  <c r="M77" i="6" s="1"/>
  <c r="M104" i="6" s="1"/>
  <c r="M132" i="6" s="1"/>
  <c r="M160" i="6" s="1"/>
  <c r="D70" i="6"/>
  <c r="N77" i="6" s="1"/>
  <c r="N104" i="6" s="1"/>
  <c r="N132" i="6" s="1"/>
  <c r="N160" i="6" s="1"/>
  <c r="I62" i="6"/>
  <c r="F82" i="6" s="1"/>
  <c r="F109" i="6" s="1"/>
  <c r="F137" i="6" s="1"/>
  <c r="F165" i="6" s="1"/>
  <c r="I66" i="6"/>
  <c r="K82" i="6" s="1"/>
  <c r="K109" i="6" s="1"/>
  <c r="K137" i="6" s="1"/>
  <c r="K165" i="6" s="1"/>
  <c r="I70" i="6"/>
  <c r="N82" i="6" s="1"/>
  <c r="N109" i="6" s="1"/>
  <c r="N137" i="6" s="1"/>
  <c r="N165" i="6" s="1"/>
  <c r="I61" i="6"/>
  <c r="E82" i="6" s="1"/>
  <c r="E109" i="6" s="1"/>
  <c r="E137" i="6" s="1"/>
  <c r="E165" i="6" s="1"/>
  <c r="I65" i="6"/>
  <c r="J82" i="6" s="1"/>
  <c r="J109" i="6" s="1"/>
  <c r="J137" i="6" s="1"/>
  <c r="J165" i="6" s="1"/>
  <c r="I69" i="6"/>
  <c r="M82" i="6" s="1"/>
  <c r="M109" i="6" s="1"/>
  <c r="M137" i="6" s="1"/>
  <c r="M165" i="6" s="1"/>
  <c r="I59" i="6"/>
  <c r="C82" i="6" s="1"/>
  <c r="C109" i="6" s="1"/>
  <c r="C137" i="6" s="1"/>
  <c r="C165" i="6" s="1"/>
  <c r="I63" i="6"/>
  <c r="G82" i="6" s="1"/>
  <c r="G109" i="6" s="1"/>
  <c r="G137" i="6" s="1"/>
  <c r="G165" i="6" s="1"/>
  <c r="I67" i="6"/>
  <c r="L82" i="6" s="1"/>
  <c r="L109" i="6" s="1"/>
  <c r="L137" i="6" s="1"/>
  <c r="L165" i="6" s="1"/>
  <c r="I60" i="6"/>
  <c r="D82" i="6" s="1"/>
  <c r="D109" i="6" s="1"/>
  <c r="D137" i="6" s="1"/>
  <c r="D165" i="6" s="1"/>
  <c r="I64" i="6"/>
  <c r="I82" i="6" s="1"/>
  <c r="I109" i="6" s="1"/>
  <c r="I137" i="6" s="1"/>
  <c r="I165" i="6" s="1"/>
  <c r="I68" i="6"/>
  <c r="H82" i="6" s="1"/>
  <c r="H109" i="6" s="1"/>
  <c r="H137" i="6" s="1"/>
  <c r="H165" i="6" s="1"/>
  <c r="C21" i="8"/>
  <c r="S14" i="8"/>
  <c r="AG209" i="4"/>
  <c r="AH5" i="4"/>
  <c r="C28" i="8" l="1"/>
  <c r="S21" i="8"/>
  <c r="AH209" i="4"/>
  <c r="AI5" i="4"/>
  <c r="C7" i="6" l="1"/>
  <c r="C35" i="8"/>
  <c r="S28" i="8"/>
  <c r="AI209" i="4"/>
  <c r="AJ5" i="4"/>
  <c r="C13" i="6" l="1"/>
  <c r="C30" i="6" s="1"/>
  <c r="C14" i="6"/>
  <c r="D30" i="6" s="1"/>
  <c r="C15" i="6"/>
  <c r="E30" i="6" s="1"/>
  <c r="C16" i="6"/>
  <c r="F30" i="6" s="1"/>
  <c r="C17" i="6"/>
  <c r="G30" i="6" s="1"/>
  <c r="C18" i="6"/>
  <c r="I30" i="6" s="1"/>
  <c r="C19" i="6"/>
  <c r="J30" i="6" s="1"/>
  <c r="C20" i="6"/>
  <c r="K30" i="6" s="1"/>
  <c r="C21" i="6"/>
  <c r="L30" i="6" s="1"/>
  <c r="C22" i="6"/>
  <c r="H30" i="6" s="1"/>
  <c r="C23" i="6"/>
  <c r="M30" i="6" s="1"/>
  <c r="C24" i="6"/>
  <c r="N30" i="6" s="1"/>
  <c r="S35" i="8"/>
  <c r="AJ209" i="4"/>
  <c r="AK5" i="4"/>
  <c r="AK209" i="4" l="1"/>
  <c r="AL5" i="4"/>
  <c r="AL209" i="4" l="1"/>
  <c r="AM5" i="4"/>
  <c r="AM209" i="4" l="1"/>
  <c r="AN5" i="4"/>
  <c r="AN209" i="4" l="1"/>
  <c r="AO5" i="4"/>
  <c r="D240" i="4" s="1"/>
  <c r="C53" i="6" s="1"/>
  <c r="C62" i="6" l="1"/>
  <c r="F76" i="6" s="1"/>
  <c r="F103" i="6" s="1"/>
  <c r="F130" i="6" s="1"/>
  <c r="C66" i="6"/>
  <c r="K76" i="6" s="1"/>
  <c r="K103" i="6" s="1"/>
  <c r="K130" i="6" s="1"/>
  <c r="C70" i="6"/>
  <c r="N76" i="6" s="1"/>
  <c r="N103" i="6" s="1"/>
  <c r="N130" i="6" s="1"/>
  <c r="C59" i="6"/>
  <c r="C76" i="6" s="1"/>
  <c r="C103" i="6" s="1"/>
  <c r="C130" i="6" s="1"/>
  <c r="C63" i="6"/>
  <c r="G76" i="6" s="1"/>
  <c r="G103" i="6" s="1"/>
  <c r="G130" i="6" s="1"/>
  <c r="C67" i="6"/>
  <c r="L76" i="6" s="1"/>
  <c r="L103" i="6" s="1"/>
  <c r="L130" i="6" s="1"/>
  <c r="C60" i="6"/>
  <c r="D76" i="6" s="1"/>
  <c r="D103" i="6" s="1"/>
  <c r="D130" i="6" s="1"/>
  <c r="C64" i="6"/>
  <c r="I76" i="6" s="1"/>
  <c r="I103" i="6" s="1"/>
  <c r="I130" i="6" s="1"/>
  <c r="C68" i="6"/>
  <c r="H76" i="6" s="1"/>
  <c r="H103" i="6" s="1"/>
  <c r="H130" i="6" s="1"/>
  <c r="C61" i="6"/>
  <c r="E76" i="6" s="1"/>
  <c r="E103" i="6" s="1"/>
  <c r="E130" i="6" s="1"/>
  <c r="C65" i="6"/>
  <c r="J76" i="6" s="1"/>
  <c r="J103" i="6" s="1"/>
  <c r="J130" i="6" s="1"/>
  <c r="C69" i="6"/>
  <c r="M76" i="6" s="1"/>
  <c r="M103" i="6" s="1"/>
  <c r="M130" i="6" s="1"/>
  <c r="D252" i="4"/>
  <c r="AO209" i="4"/>
  <c r="M131" i="6" l="1"/>
  <c r="M159" i="6" s="1"/>
  <c r="M158" i="6"/>
  <c r="I131" i="6"/>
  <c r="I159" i="6" s="1"/>
  <c r="I158" i="6"/>
  <c r="C131" i="6"/>
  <c r="C159" i="6" s="1"/>
  <c r="C158" i="6"/>
  <c r="J131" i="6"/>
  <c r="J159" i="6" s="1"/>
  <c r="J158" i="6"/>
  <c r="D131" i="6"/>
  <c r="D159" i="6" s="1"/>
  <c r="D158" i="6"/>
  <c r="N131" i="6"/>
  <c r="N159" i="6" s="1"/>
  <c r="N158" i="6"/>
  <c r="E131" i="6"/>
  <c r="E159" i="6" s="1"/>
  <c r="E158" i="6"/>
  <c r="L131" i="6"/>
  <c r="L159" i="6" s="1"/>
  <c r="L158" i="6"/>
  <c r="K131" i="6"/>
  <c r="K159" i="6" s="1"/>
  <c r="K158" i="6"/>
  <c r="H131" i="6"/>
  <c r="H159" i="6" s="1"/>
  <c r="H158" i="6"/>
  <c r="G131" i="6"/>
  <c r="G159" i="6" s="1"/>
  <c r="G158" i="6"/>
  <c r="F131" i="6"/>
  <c r="F159" i="6" s="1"/>
  <c r="F158" i="6"/>
</calcChain>
</file>

<file path=xl/sharedStrings.xml><?xml version="1.0" encoding="utf-8"?>
<sst xmlns="http://schemas.openxmlformats.org/spreadsheetml/2006/main" count="1861" uniqueCount="222">
  <si>
    <t>Comisión Reguladora de Energía</t>
  </si>
  <si>
    <t>Unidad de Electricidad</t>
  </si>
  <si>
    <t>Factores de Ajuste</t>
  </si>
  <si>
    <t>Proyección de Usuarios</t>
  </si>
  <si>
    <t>Divisiones tarifarias</t>
  </si>
  <si>
    <t>Pasivo Laboral</t>
  </si>
  <si>
    <t>Depreciación y Aprovechamiento</t>
  </si>
  <si>
    <t>Baja California</t>
  </si>
  <si>
    <t>Bajío</t>
  </si>
  <si>
    <t>Centro Occidente</t>
  </si>
  <si>
    <t>Centro Oriente</t>
  </si>
  <si>
    <t>Centro Sur</t>
  </si>
  <si>
    <t>Golfo Centro</t>
  </si>
  <si>
    <t>Golfo Norte</t>
  </si>
  <si>
    <t>Jalisco</t>
  </si>
  <si>
    <t>Noroeste</t>
  </si>
  <si>
    <t>Norte</t>
  </si>
  <si>
    <t>Oriente</t>
  </si>
  <si>
    <t>Peninsular</t>
  </si>
  <si>
    <t>Sureste</t>
  </si>
  <si>
    <t>Valle de México Centro</t>
  </si>
  <si>
    <t>Valle de México Norte</t>
  </si>
  <si>
    <t>Valle de México Sur</t>
  </si>
  <si>
    <t>Número de Usuarios</t>
  </si>
  <si>
    <t>Cartera Vencida</t>
  </si>
  <si>
    <t>TOTAL</t>
  </si>
  <si>
    <t>Fuente: Catálogo de ventas, CFE 2014.</t>
  </si>
  <si>
    <t>Tasa Anual</t>
  </si>
  <si>
    <t>Cuentas de dudoso cobro - 2014 (pesos)</t>
  </si>
  <si>
    <t>Saldo inicial</t>
  </si>
  <si>
    <t>Incremento</t>
  </si>
  <si>
    <t>Recuperaciones</t>
  </si>
  <si>
    <t>Aplicaciones</t>
  </si>
  <si>
    <t>Fuente: Estados Financieros Dictaminados de la CFE (31 de diciembre de 2014 y 2013).</t>
  </si>
  <si>
    <t>Concepto</t>
  </si>
  <si>
    <t>Corporativos Reasignados</t>
  </si>
  <si>
    <t>Costos Totales de Suministro (pesos)</t>
  </si>
  <si>
    <t>Costos de explotación</t>
  </si>
  <si>
    <t>Costos de capital</t>
  </si>
  <si>
    <t>Costo Total de Suministro</t>
  </si>
  <si>
    <t>O&amp;M, Comerciales y Administración y otros</t>
  </si>
  <si>
    <t>Incobrabilidad</t>
  </si>
  <si>
    <t>Fecha</t>
  </si>
  <si>
    <t>Índice Nacional de Precios al Consumidor (mensual), INPC</t>
  </si>
  <si>
    <t>Año</t>
  </si>
  <si>
    <t>Fecha de inicio</t>
  </si>
  <si>
    <t>Fecha de fin</t>
  </si>
  <si>
    <t>Factor</t>
  </si>
  <si>
    <t>Ene 2014</t>
  </si>
  <si>
    <t>Dic 2014</t>
  </si>
  <si>
    <t>Dic 2015</t>
  </si>
  <si>
    <t>Feb 2014</t>
  </si>
  <si>
    <t>Dic 2016</t>
  </si>
  <si>
    <t>Mar 2014</t>
  </si>
  <si>
    <t>Oct 2016</t>
  </si>
  <si>
    <t>Oct 2017</t>
  </si>
  <si>
    <t>Abr 2014</t>
  </si>
  <si>
    <t>-</t>
  </si>
  <si>
    <t>May 2014</t>
  </si>
  <si>
    <t>Jun 2014</t>
  </si>
  <si>
    <t>Jul 2014</t>
  </si>
  <si>
    <t>Ago 2014</t>
  </si>
  <si>
    <t>Sep 2014</t>
  </si>
  <si>
    <t>Oct 2014</t>
  </si>
  <si>
    <t>Nov 2014</t>
  </si>
  <si>
    <t>Ene 2015</t>
  </si>
  <si>
    <t>Feb 2015</t>
  </si>
  <si>
    <t>Mar 2015</t>
  </si>
  <si>
    <t>Abr 2015</t>
  </si>
  <si>
    <t>May 2015</t>
  </si>
  <si>
    <t>Jun 2015</t>
  </si>
  <si>
    <t>Jul 2015</t>
  </si>
  <si>
    <t>Ago 2015</t>
  </si>
  <si>
    <t>Sep 2015</t>
  </si>
  <si>
    <t>Oct 2015</t>
  </si>
  <si>
    <t>Nov 2015</t>
  </si>
  <si>
    <t>Ene 2016</t>
  </si>
  <si>
    <t>Feb 2016</t>
  </si>
  <si>
    <t>Mar 2016</t>
  </si>
  <si>
    <t>Abr 2016</t>
  </si>
  <si>
    <t>May 2016</t>
  </si>
  <si>
    <t>Jun 2016</t>
  </si>
  <si>
    <t>Jul 2016</t>
  </si>
  <si>
    <t>Ago 2016</t>
  </si>
  <si>
    <t>Sep 2016</t>
  </si>
  <si>
    <t>Nov 2016</t>
  </si>
  <si>
    <t>Ene 2017</t>
  </si>
  <si>
    <t>Feb 2017</t>
  </si>
  <si>
    <t>Mar 2017</t>
  </si>
  <si>
    <t>Abr 2017</t>
  </si>
  <si>
    <t>May 2017</t>
  </si>
  <si>
    <t>Jun 2017</t>
  </si>
  <si>
    <t>Jul 2017</t>
  </si>
  <si>
    <t>Ago 2017</t>
  </si>
  <si>
    <t>Sep 2017</t>
  </si>
  <si>
    <t>Fuente: INEGI.</t>
  </si>
  <si>
    <t>Unidad de Negocio</t>
  </si>
  <si>
    <t>Factor de Eficiencia en Costos (FEC)</t>
  </si>
  <si>
    <t>Tipo de cambio
(pesos/USD)</t>
  </si>
  <si>
    <t>Tipo de cambio promedio</t>
  </si>
  <si>
    <t>Fuente: Banco de México</t>
  </si>
  <si>
    <t>Usuarios</t>
  </si>
  <si>
    <t>Tarifa</t>
  </si>
  <si>
    <t>División tarifaria</t>
  </si>
  <si>
    <t>Factor de Ajuste para Clientes (FAC)</t>
  </si>
  <si>
    <t>Variación mensual</t>
  </si>
  <si>
    <t>Aux</t>
  </si>
  <si>
    <t>División</t>
  </si>
  <si>
    <t>FAC</t>
  </si>
  <si>
    <t>DB1</t>
  </si>
  <si>
    <t>DB2</t>
  </si>
  <si>
    <t>DIST</t>
  </si>
  <si>
    <t>DIT</t>
  </si>
  <si>
    <t>GDBT</t>
  </si>
  <si>
    <t>GDMTH</t>
  </si>
  <si>
    <t>GDMTO</t>
  </si>
  <si>
    <t>PDBT</t>
  </si>
  <si>
    <t>APBT</t>
  </si>
  <si>
    <t>APMT</t>
  </si>
  <si>
    <t>RABT</t>
  </si>
  <si>
    <t>RAMT</t>
  </si>
  <si>
    <t>Baja California Sur</t>
  </si>
  <si>
    <t>Bajio</t>
  </si>
  <si>
    <t>Valle de Mexico Centro</t>
  </si>
  <si>
    <t>Valle de Mexico Norte</t>
  </si>
  <si>
    <t>Valle de Mexico Sur</t>
  </si>
  <si>
    <t>Tasa de retorno al capital (WACC)</t>
  </si>
  <si>
    <t>Vida útil promedio de los activos (años)</t>
  </si>
  <si>
    <t>D</t>
  </si>
  <si>
    <t>Año:</t>
  </si>
  <si>
    <t>Ingreso requerido (pesos) 2014</t>
  </si>
  <si>
    <t>Inflación</t>
  </si>
  <si>
    <t>Ingreso requerido (pesos) 2015</t>
  </si>
  <si>
    <t>Ingreso requerido (pesos) 2016</t>
  </si>
  <si>
    <t>Ingreso requerido (pesos) 2017</t>
  </si>
  <si>
    <t>Ingreso requerido (pesos) 2018</t>
  </si>
  <si>
    <t>División Tarifaria</t>
  </si>
  <si>
    <t>Clientes por categoría y división tarifaria 2017</t>
  </si>
  <si>
    <t>Clientes por categoría y división tarifaria 2018</t>
  </si>
  <si>
    <t xml:space="preserve">Clasificación </t>
  </si>
  <si>
    <t>Descripción</t>
  </si>
  <si>
    <t>E</t>
  </si>
  <si>
    <t>Medición energía</t>
  </si>
  <si>
    <t>Medición energía y demanda máxima</t>
  </si>
  <si>
    <t>H</t>
  </si>
  <si>
    <t>Medición energía y demanda máxima horaria</t>
  </si>
  <si>
    <t>I</t>
  </si>
  <si>
    <t>Medición para industriales</t>
  </si>
  <si>
    <t>Tarifa 
(pesos/cliente)</t>
  </si>
  <si>
    <t>Tarifa 2017 (pesos/cliente)</t>
  </si>
  <si>
    <t>Doméstico Baja tensión hasta 150 kWh-mes</t>
  </si>
  <si>
    <t>Doméstico Baja tensión mayor 150 kWh-mes</t>
  </si>
  <si>
    <t>Pequeña demanda baja tensión hasta 25 KW-mes</t>
  </si>
  <si>
    <t>Gran demanda baja tensión hasta 25 KW-mes</t>
  </si>
  <si>
    <t>Alumbrado Público Baja Tensión</t>
  </si>
  <si>
    <t>Alumbrado Público Media Tensión</t>
  </si>
  <si>
    <t>Gran demanda en media  tensión ordinaria</t>
  </si>
  <si>
    <t>Gran demanda en media  tensión horaria</t>
  </si>
  <si>
    <t>Demanda industrial en subtransmisión</t>
  </si>
  <si>
    <t>Demanda industrial en transmisión</t>
  </si>
  <si>
    <t>$/Cliente-mes</t>
  </si>
  <si>
    <t>Tarifa 2018 (pesos/cliente)</t>
  </si>
  <si>
    <t>1.1. Reasignación de Costos</t>
  </si>
  <si>
    <t>Costos financieros y de capital (pesos)</t>
  </si>
  <si>
    <t>Producto</t>
  </si>
  <si>
    <t>Garantía de Suministro mensual</t>
  </si>
  <si>
    <t>Costo Financiero Garantía Suministro</t>
  </si>
  <si>
    <t>Costo de Comercializción</t>
  </si>
  <si>
    <t>Anualidad Valor Nuevo de Reemplazo No Eléctrico</t>
  </si>
  <si>
    <t>Incobrabilidad (pesos)</t>
  </si>
  <si>
    <t>Costo Unitario (USD/clientes)</t>
  </si>
  <si>
    <t>1.2. Asignación de los costos por función</t>
  </si>
  <si>
    <t>2. Factores de Ajuste</t>
  </si>
  <si>
    <t>2.1. Ajuste por inflación</t>
  </si>
  <si>
    <t>Ajuste por inflación</t>
  </si>
  <si>
    <t>2.2. Ajuste por eficiencia de costos</t>
  </si>
  <si>
    <t>2.3. Tipo de cambio</t>
  </si>
  <si>
    <t>3. Usuarios</t>
  </si>
  <si>
    <t>Fuente: CFE</t>
  </si>
  <si>
    <t>2.4. Tasa de Interés Anual</t>
  </si>
  <si>
    <t>2.5. Costo Unitario</t>
  </si>
  <si>
    <t>2.6. Tasa de retorno</t>
  </si>
  <si>
    <t>Factor de Recuperación de Capital (FRC)</t>
  </si>
  <si>
    <t>Total</t>
  </si>
  <si>
    <t>4. Ingreso requerido</t>
  </si>
  <si>
    <t>5. Tarifa de Operación del Suministrador de Servicios Básicos</t>
  </si>
  <si>
    <t>5.1. Tarifas 2017</t>
  </si>
  <si>
    <t>5.2. Tarifas 2018</t>
  </si>
  <si>
    <t>5.3. Tarifas 2019</t>
  </si>
  <si>
    <t>Inflación 2019:</t>
  </si>
  <si>
    <t>* Las tarifas de Baja California aplican a Baja California y Baja California Sur.</t>
  </si>
  <si>
    <t>2.7. Factores de ponderación por tipo de usuario</t>
  </si>
  <si>
    <t>Ingreso Requerido 2014-2018</t>
  </si>
  <si>
    <t>3.1. Resumen de Usuarios 2017</t>
  </si>
  <si>
    <t>3.2. Resumen de Usuarios 2018</t>
  </si>
  <si>
    <t>5.4. Tarifas 2020</t>
  </si>
  <si>
    <t>Inflación 2020:</t>
  </si>
  <si>
    <r>
      <t>2018</t>
    </r>
    <r>
      <rPr>
        <vertAlign val="superscript"/>
        <sz val="11"/>
        <color theme="1"/>
        <rFont val="Montserrat"/>
      </rPr>
      <t>1/</t>
    </r>
  </si>
  <si>
    <r>
      <t>2019</t>
    </r>
    <r>
      <rPr>
        <vertAlign val="superscript"/>
        <sz val="11"/>
        <color theme="1"/>
        <rFont val="Montserrat"/>
      </rPr>
      <t>2/</t>
    </r>
  </si>
  <si>
    <r>
      <t>2020</t>
    </r>
    <r>
      <rPr>
        <vertAlign val="superscript"/>
        <sz val="11"/>
        <color theme="1"/>
        <rFont val="Montserrat"/>
      </rPr>
      <t>3/</t>
    </r>
  </si>
  <si>
    <r>
      <t>Fuente:</t>
    </r>
    <r>
      <rPr>
        <sz val="11"/>
        <color rgb="FF000000"/>
        <rFont val="Montserrat"/>
      </rPr>
      <t xml:space="preserve"> Queensland Competition Authority (2014).Regulated retail electricity prices 2014-15. Final Determination. May. Frontier Economics (2012). Retail Operating Costs. A report prepared for the Economic Regulation Authority of Western Australia. March.</t>
    </r>
  </si>
  <si>
    <t>1. Costos Totales de Suministro</t>
  </si>
  <si>
    <t>3. Proyección de Usuarios</t>
  </si>
  <si>
    <t>4. IR</t>
  </si>
  <si>
    <t>5. Tarifa OSSB</t>
  </si>
  <si>
    <t>Nombre la de hoja</t>
  </si>
  <si>
    <t>Información contenida</t>
  </si>
  <si>
    <t>Costos Totales Suminitrador de Servicios Básicos del año base 2014</t>
  </si>
  <si>
    <t>1. Costos Totales Suminitrador de Servicios Básicos del año base 2014</t>
  </si>
  <si>
    <t>Tarifas de Operación de CFE Suministrador de Servicios Básicos publicados en el Acuerdo Quinto del A/058/2017 y calculados conforme a su Anexo A del mimso Acuerdo.</t>
  </si>
  <si>
    <t>Tarifas de Operación de CFE Suministrador de Servicios Básicos publicados en el Acuerdo Séptimo del A/039/2019 de conformidad con el procedimiento citado en el considerando Vigésimo segundo del mismo Acuerdo.</t>
  </si>
  <si>
    <t>Tarifas de Operación de CFE Suministrador de Servicios Básicos publicados en el Acuerdo Sexto del A/063/2018 de conformidad con el procedimiento citado en el considerando Vigésimo noveno del mismo Acuerdo.</t>
  </si>
  <si>
    <t>Tarifas de Operación de CFE Suministrador de Servicios Básicos publicados en el Acuerdo Duodécimo del A/045/2020 de conformidad con el procedimiento citado en el considerando Cuadragésimo Primero del mismo Acuerdo.</t>
  </si>
  <si>
    <t>5.4. Tarifas 2021</t>
  </si>
  <si>
    <t>Inflación 2021:</t>
  </si>
  <si>
    <t>Tarifa de Operación del Suministrador de Servicios Básicos 2017, 2018, 2019, 2020 y 2021*</t>
  </si>
  <si>
    <t>*Nota: La presente metodología se establece de conformidad con el procedimiento citado en el Anexo A del Acuerdo A/058/2017 y sus actualizaciones mediante los Acuerdos A/063/2018, A/039/2019 y A/045/2020</t>
  </si>
  <si>
    <r>
      <t>2021</t>
    </r>
    <r>
      <rPr>
        <vertAlign val="superscript"/>
        <sz val="11"/>
        <color theme="1"/>
        <rFont val="Montserrat"/>
      </rPr>
      <t>4/</t>
    </r>
  </si>
  <si>
    <t>Riego Agrícola Baja Tensión</t>
  </si>
  <si>
    <t>Riego Agrícola Media Tensión</t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</si>
  <si>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Criterios Generales de Política Económica para la Iniciativa de Ley de Ingresos y el Proyecto de Presupuesto de Egresos de la Federación Correspondientes al Ejercicio Fiscal 2018.
</t>
    </r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Criterios Generales de Política Económica para la Iniciativa de Ley de Ingresos y el Proyecto de Presupuesto de Egresos de la Federación Correspondientes al Ejercicio Fiscal 2019.
</t>
    </r>
    <r>
      <rPr>
        <vertAlign val="superscript"/>
        <sz val="9"/>
        <color theme="1"/>
        <rFont val="Montserrat"/>
      </rPr>
      <t>3/</t>
    </r>
    <r>
      <rPr>
        <sz val="9"/>
        <color theme="1"/>
        <rFont val="Montserrat"/>
      </rPr>
      <t xml:space="preserve">Criterios Generales de Política Económica para la Iniciativa de Ley de Ingresos y el Proyecto de Presupuesto de Egresos de la Federación Correspondientes al Ejercicio Fiscal 2020. 
</t>
    </r>
    <r>
      <rPr>
        <vertAlign val="superscript"/>
        <sz val="9"/>
        <color theme="1"/>
        <rFont val="Montserrat"/>
      </rPr>
      <t>4/</t>
    </r>
    <r>
      <rPr>
        <sz val="9"/>
        <color theme="1"/>
        <rFont val="Montserrat"/>
      </rPr>
      <t>Criterios Generales de Política Económica para la Iniciativa de Ley de Ingresos y el Proyecto de Presupuesto de Egresos de la Federación Correspondientes al Ejercicio Fiscal 2021.</t>
    </r>
  </si>
  <si>
    <t>Tarifa de Operación del Suministrador de Servicios Básicos (2017 - 2021)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</si>
</sst>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00"/>
    <numFmt numFmtId="165" formatCode="_ * #,##0_ ;_ * \-#,##0_ ;_ * &quot;-&quot;??_ ;_ @_ "/>
    <numFmt numFmtId="166" formatCode="_ * #,##0.00_ ;_ * \-#,##0.00_ ;_ * &quot;-&quot;??_ ;_ @_ "/>
    <numFmt numFmtId="167" formatCode="_-* #,##0_-;\-* #,##0_-;_-* &quot;-&quot;??_-;_-@_-"/>
    <numFmt numFmtId="168" formatCode="0.000%"/>
    <numFmt numFmtId="169" formatCode="0.000000%"/>
    <numFmt numFmtId="170" formatCode="0.0000"/>
    <numFmt numFmtId="171" formatCode="#,##0_ ;\-#,##0\ "/>
    <numFmt numFmtId="172" formatCode="_-&quot;$&quot;* #,##0_-;\-&quot;$&quot;* #,##0_-;_-&quot;$&quot;* &quot;-&quot;??_-;_-@_-"/>
    <numFmt numFmtId="173" formatCode="#,##0.000"/>
    <numFmt numFmtId="174" formatCode="0.00000"/>
    <numFmt numFmtId="175" formatCode="#,##0.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ontserrat"/>
    </font>
    <font>
      <sz val="11"/>
      <color theme="1"/>
      <name val="Montserrat"/>
    </font>
    <font>
      <b/>
      <sz val="10"/>
      <color theme="0"/>
      <name val="Montserrat"/>
    </font>
    <font>
      <b/>
      <sz val="12"/>
      <color theme="0"/>
      <name val="Montserrat"/>
    </font>
    <font>
      <sz val="12"/>
      <name val="Montserrat"/>
    </font>
    <font>
      <b/>
      <sz val="12"/>
      <color theme="4" tint="-0.249977111117893"/>
      <name val="Montserrat"/>
    </font>
    <font>
      <b/>
      <sz val="12"/>
      <color theme="1"/>
      <name val="Montserrat"/>
    </font>
    <font>
      <b/>
      <sz val="12"/>
      <color theme="1" tint="0.499984740745262"/>
      <name val="Montserrat"/>
    </font>
    <font>
      <sz val="12"/>
      <color theme="1"/>
      <name val="Montserrat"/>
    </font>
    <font>
      <u/>
      <sz val="12"/>
      <color theme="4" tint="-0.249977111117893"/>
      <name val="Montserrat"/>
    </font>
    <font>
      <u/>
      <sz val="11"/>
      <color theme="10"/>
      <name val="Montserrat"/>
    </font>
    <font>
      <b/>
      <sz val="12"/>
      <color theme="8" tint="-0.249977111117893"/>
      <name val="Montserrat"/>
    </font>
    <font>
      <b/>
      <u/>
      <sz val="12"/>
      <color theme="1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11"/>
      <name val="Montserrat"/>
    </font>
    <font>
      <b/>
      <sz val="11"/>
      <name val="Montserrat"/>
    </font>
    <font>
      <sz val="11"/>
      <color theme="7" tint="-0.249977111117893"/>
      <name val="Montserrat"/>
    </font>
    <font>
      <sz val="11"/>
      <color theme="8" tint="-0.249977111117893"/>
      <name val="Montserrat"/>
    </font>
    <font>
      <sz val="11"/>
      <color theme="0"/>
      <name val="Montserrat"/>
    </font>
    <font>
      <sz val="11"/>
      <color rgb="FF000000"/>
      <name val="Montserrat"/>
    </font>
    <font>
      <sz val="11"/>
      <color theme="0" tint="-4.9989318521683403E-2"/>
      <name val="Montserrat"/>
    </font>
    <font>
      <sz val="11"/>
      <color theme="0" tint="-0.14999847407452621"/>
      <name val="Montserrat"/>
    </font>
    <font>
      <b/>
      <sz val="11"/>
      <color rgb="FFFFFFFF"/>
      <name val="Montserrat"/>
    </font>
    <font>
      <b/>
      <sz val="11"/>
      <color rgb="FF000000"/>
      <name val="Montserrat"/>
    </font>
    <font>
      <sz val="11"/>
      <color rgb="FFFFFFFF"/>
      <name val="Montserrat"/>
    </font>
    <font>
      <vertAlign val="superscript"/>
      <sz val="11"/>
      <color theme="1"/>
      <name val="Montserrat"/>
    </font>
    <font>
      <b/>
      <sz val="20"/>
      <name val="Montserrat"/>
    </font>
    <font>
      <b/>
      <sz val="14"/>
      <name val="Montserrat"/>
    </font>
    <font>
      <b/>
      <u/>
      <sz val="11"/>
      <color theme="10"/>
      <name val="Montserrat"/>
    </font>
    <font>
      <b/>
      <sz val="18"/>
      <color theme="0"/>
      <name val="Montserrat"/>
    </font>
    <font>
      <b/>
      <i/>
      <u/>
      <sz val="11"/>
      <color theme="1"/>
      <name val="Montserrat"/>
    </font>
    <font>
      <sz val="18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b/>
      <sz val="14"/>
      <color theme="1"/>
      <name val="Montserrat"/>
    </font>
  </fonts>
  <fills count="1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226">
    <xf numFmtId="0" fontId="0" fillId="0" borderId="0" xfId="0"/>
    <xf numFmtId="0" fontId="5" fillId="3" borderId="0" xfId="5" applyFont="1" applyFill="1" applyBorder="1"/>
    <xf numFmtId="0" fontId="6" fillId="3" borderId="0" xfId="0" applyFont="1" applyFill="1"/>
    <xf numFmtId="0" fontId="6" fillId="3" borderId="1" xfId="0" applyFont="1" applyFill="1" applyBorder="1"/>
    <xf numFmtId="0" fontId="5" fillId="3" borderId="1" xfId="6" applyFont="1" applyFill="1" applyBorder="1" applyAlignment="1">
      <alignment horizontal="center" vertical="center"/>
    </xf>
    <xf numFmtId="0" fontId="5" fillId="3" borderId="1" xfId="5" applyFont="1" applyFill="1" applyBorder="1"/>
    <xf numFmtId="0" fontId="7" fillId="3" borderId="0" xfId="6" applyFont="1" applyFill="1" applyAlignment="1">
      <alignment horizontal="left" vertical="center"/>
    </xf>
    <xf numFmtId="0" fontId="8" fillId="3" borderId="0" xfId="6" applyFont="1" applyFill="1" applyAlignment="1">
      <alignment horizontal="left" vertical="center"/>
    </xf>
    <xf numFmtId="0" fontId="6" fillId="3" borderId="2" xfId="0" applyFont="1" applyFill="1" applyBorder="1"/>
    <xf numFmtId="0" fontId="9" fillId="3" borderId="0" xfId="5" applyFont="1" applyFill="1" applyBorder="1"/>
    <xf numFmtId="0" fontId="10" fillId="3" borderId="0" xfId="6" applyFont="1" applyFill="1" applyBorder="1" applyAlignment="1">
      <alignment vertical="center"/>
    </xf>
    <xf numFmtId="0" fontId="11" fillId="0" borderId="0" xfId="0" applyFont="1"/>
    <xf numFmtId="0" fontId="12" fillId="3" borderId="0" xfId="6" applyFont="1" applyFill="1" applyBorder="1" applyAlignment="1">
      <alignment vertical="center"/>
    </xf>
    <xf numFmtId="0" fontId="13" fillId="3" borderId="0" xfId="0" applyFont="1" applyFill="1" applyBorder="1"/>
    <xf numFmtId="0" fontId="6" fillId="3" borderId="0" xfId="0" applyFont="1" applyFill="1" applyBorder="1"/>
    <xf numFmtId="0" fontId="13" fillId="3" borderId="0" xfId="0" applyFont="1" applyFill="1"/>
    <xf numFmtId="0" fontId="14" fillId="0" borderId="0" xfId="7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5" fillId="0" borderId="0" xfId="7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7" applyFont="1" applyAlignment="1">
      <alignment horizontal="center"/>
    </xf>
    <xf numFmtId="0" fontId="18" fillId="3" borderId="0" xfId="6" applyFont="1" applyFill="1" applyAlignment="1">
      <alignment horizontal="left" vertical="center"/>
    </xf>
    <xf numFmtId="0" fontId="6" fillId="0" borderId="0" xfId="0" applyFont="1"/>
    <xf numFmtId="0" fontId="19" fillId="6" borderId="0" xfId="0" applyFont="1" applyFill="1"/>
    <xf numFmtId="0" fontId="18" fillId="6" borderId="0" xfId="6" applyFont="1" applyFill="1" applyAlignment="1">
      <alignment horizontal="left" vertical="center"/>
    </xf>
    <xf numFmtId="0" fontId="18" fillId="3" borderId="0" xfId="6" applyFont="1" applyFill="1" applyBorder="1" applyAlignment="1">
      <alignment horizontal="left" vertical="center"/>
    </xf>
    <xf numFmtId="0" fontId="6" fillId="0" borderId="0" xfId="0" applyFont="1" applyFill="1"/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20" fillId="3" borderId="0" xfId="6" applyFont="1" applyFill="1" applyAlignment="1">
      <alignment horizontal="left" vertical="center"/>
    </xf>
    <xf numFmtId="3" fontId="6" fillId="0" borderId="0" xfId="0" applyNumberFormat="1" applyFont="1"/>
    <xf numFmtId="3" fontId="6" fillId="0" borderId="0" xfId="0" applyNumberFormat="1" applyFont="1" applyFill="1"/>
    <xf numFmtId="0" fontId="21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175" fontId="6" fillId="0" borderId="0" xfId="0" applyNumberFormat="1" applyFont="1" applyFill="1"/>
    <xf numFmtId="0" fontId="21" fillId="0" borderId="3" xfId="0" applyFont="1" applyBorder="1" applyAlignment="1">
      <alignment horizontal="center"/>
    </xf>
    <xf numFmtId="165" fontId="21" fillId="0" borderId="3" xfId="9" applyNumberFormat="1" applyFont="1" applyFill="1" applyBorder="1" applyAlignment="1">
      <alignment horizontal="center"/>
    </xf>
    <xf numFmtId="165" fontId="6" fillId="0" borderId="0" xfId="0" applyNumberFormat="1" applyFont="1"/>
    <xf numFmtId="0" fontId="6" fillId="0" borderId="0" xfId="8" applyFont="1" applyFill="1" applyAlignment="1">
      <alignment horizontal="center" vertical="center"/>
    </xf>
    <xf numFmtId="167" fontId="20" fillId="0" borderId="0" xfId="9" applyNumberFormat="1" applyFont="1" applyAlignment="1">
      <alignment horizontal="center" vertical="center"/>
    </xf>
    <xf numFmtId="164" fontId="6" fillId="0" borderId="0" xfId="0" applyNumberFormat="1" applyFont="1"/>
    <xf numFmtId="0" fontId="20" fillId="0" borderId="3" xfId="0" applyFont="1" applyBorder="1" applyAlignment="1">
      <alignment horizontal="center"/>
    </xf>
    <xf numFmtId="165" fontId="20" fillId="0" borderId="3" xfId="9" applyNumberFormat="1" applyFont="1" applyFill="1" applyBorder="1" applyAlignment="1">
      <alignment horizontal="center"/>
    </xf>
    <xf numFmtId="0" fontId="22" fillId="0" borderId="0" xfId="0" applyFont="1" applyFill="1" applyBorder="1"/>
    <xf numFmtId="0" fontId="21" fillId="3" borderId="3" xfId="0" applyFont="1" applyFill="1" applyBorder="1" applyAlignment="1">
      <alignment horizontal="center" vertical="center" wrapText="1"/>
    </xf>
    <xf numFmtId="10" fontId="21" fillId="3" borderId="3" xfId="3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/>
    <xf numFmtId="0" fontId="6" fillId="0" borderId="0" xfId="0" applyFont="1" applyFill="1" applyBorder="1"/>
    <xf numFmtId="3" fontId="6" fillId="3" borderId="0" xfId="0" applyNumberFormat="1" applyFont="1" applyFill="1" applyBorder="1"/>
    <xf numFmtId="0" fontId="6" fillId="0" borderId="0" xfId="0" applyFont="1" applyBorder="1"/>
    <xf numFmtId="173" fontId="6" fillId="0" borderId="0" xfId="0" applyNumberFormat="1" applyFont="1"/>
    <xf numFmtId="0" fontId="19" fillId="3" borderId="0" xfId="0" applyFont="1" applyFill="1"/>
    <xf numFmtId="0" fontId="19" fillId="6" borderId="0" xfId="0" applyFont="1" applyFill="1" applyAlignment="1">
      <alignment vertical="center"/>
    </xf>
    <xf numFmtId="0" fontId="15" fillId="3" borderId="0" xfId="7" applyFont="1" applyFill="1" applyBorder="1" applyAlignment="1"/>
    <xf numFmtId="0" fontId="18" fillId="4" borderId="3" xfId="5" applyFont="1" applyFill="1" applyBorder="1" applyAlignment="1">
      <alignment horizontal="center" vertical="center" wrapText="1"/>
    </xf>
    <xf numFmtId="0" fontId="18" fillId="4" borderId="3" xfId="5" applyNumberFormat="1" applyFont="1" applyFill="1" applyBorder="1" applyAlignment="1">
      <alignment horizontal="center" vertical="center" wrapText="1"/>
    </xf>
    <xf numFmtId="10" fontId="6" fillId="3" borderId="0" xfId="0" applyNumberFormat="1" applyFont="1" applyFill="1"/>
    <xf numFmtId="168" fontId="6" fillId="3" borderId="0" xfId="3" applyNumberFormat="1" applyFont="1" applyFill="1"/>
    <xf numFmtId="169" fontId="6" fillId="3" borderId="0" xfId="0" applyNumberFormat="1" applyFont="1" applyFill="1"/>
    <xf numFmtId="10" fontId="6" fillId="3" borderId="0" xfId="3" applyNumberFormat="1" applyFont="1" applyFill="1"/>
    <xf numFmtId="9" fontId="6" fillId="3" borderId="0" xfId="3" applyFont="1" applyFill="1"/>
    <xf numFmtId="0" fontId="15" fillId="3" borderId="0" xfId="7" applyFont="1" applyFill="1"/>
    <xf numFmtId="0" fontId="23" fillId="3" borderId="0" xfId="0" applyFont="1" applyFill="1"/>
    <xf numFmtId="9" fontId="19" fillId="7" borderId="3" xfId="3" applyFont="1" applyFill="1" applyBorder="1" applyAlignment="1">
      <alignment horizontal="center" vertical="center"/>
    </xf>
    <xf numFmtId="1" fontId="21" fillId="3" borderId="3" xfId="0" applyNumberFormat="1" applyFont="1" applyFill="1" applyBorder="1" applyAlignment="1">
      <alignment horizontal="center" vertical="center"/>
    </xf>
    <xf numFmtId="10" fontId="19" fillId="3" borderId="3" xfId="3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8" fillId="4" borderId="3" xfId="6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18" fillId="3" borderId="0" xfId="0" applyFont="1" applyFill="1"/>
    <xf numFmtId="0" fontId="24" fillId="3" borderId="0" xfId="5" applyNumberFormat="1" applyFont="1" applyFill="1" applyBorder="1" applyAlignment="1"/>
    <xf numFmtId="0" fontId="20" fillId="0" borderId="0" xfId="5" applyNumberFormat="1" applyFont="1" applyFill="1" applyBorder="1" applyAlignment="1"/>
    <xf numFmtId="0" fontId="21" fillId="0" borderId="0" xfId="5" applyNumberFormat="1" applyFont="1" applyFill="1" applyBorder="1" applyAlignment="1">
      <alignment horizontal="center"/>
    </xf>
    <xf numFmtId="3" fontId="24" fillId="3" borderId="0" xfId="5" applyNumberFormat="1" applyFont="1" applyFill="1" applyBorder="1" applyAlignment="1"/>
    <xf numFmtId="3" fontId="20" fillId="0" borderId="0" xfId="5" applyNumberFormat="1" applyFont="1" applyFill="1" applyBorder="1" applyAlignment="1"/>
    <xf numFmtId="0" fontId="24" fillId="0" borderId="0" xfId="5" applyNumberFormat="1" applyFont="1" applyFill="1" applyBorder="1" applyAlignment="1"/>
    <xf numFmtId="17" fontId="18" fillId="4" borderId="3" xfId="0" applyNumberFormat="1" applyFont="1" applyFill="1" applyBorder="1" applyAlignment="1">
      <alignment horizontal="center" vertical="center"/>
    </xf>
    <xf numFmtId="17" fontId="21" fillId="0" borderId="0" xfId="5" applyNumberFormat="1" applyFont="1" applyFill="1"/>
    <xf numFmtId="17" fontId="21" fillId="0" borderId="0" xfId="5" applyNumberFormat="1" applyFont="1"/>
    <xf numFmtId="17" fontId="18" fillId="4" borderId="3" xfId="0" applyNumberFormat="1" applyFont="1" applyFill="1" applyBorder="1" applyAlignment="1">
      <alignment horizontal="center" vertical="center" wrapText="1"/>
    </xf>
    <xf numFmtId="4" fontId="20" fillId="0" borderId="0" xfId="5" applyNumberFormat="1" applyFont="1" applyFill="1"/>
    <xf numFmtId="0" fontId="20" fillId="0" borderId="3" xfId="5" applyFont="1" applyFill="1" applyBorder="1"/>
    <xf numFmtId="0" fontId="20" fillId="0" borderId="3" xfId="5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4" fillId="3" borderId="0" xfId="0" applyFont="1" applyFill="1"/>
    <xf numFmtId="173" fontId="19" fillId="6" borderId="0" xfId="0" applyNumberFormat="1" applyFont="1" applyFill="1"/>
    <xf numFmtId="0" fontId="24" fillId="0" borderId="0" xfId="0" applyFont="1" applyFill="1"/>
    <xf numFmtId="0" fontId="18" fillId="0" borderId="0" xfId="6" applyFont="1" applyFill="1" applyAlignment="1">
      <alignment horizontal="left" vertical="center"/>
    </xf>
    <xf numFmtId="17" fontId="19" fillId="3" borderId="3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49" fontId="18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6" fillId="3" borderId="3" xfId="0" applyFont="1" applyFill="1" applyBorder="1"/>
    <xf numFmtId="3" fontId="6" fillId="3" borderId="3" xfId="1" applyNumberFormat="1" applyFont="1" applyFill="1" applyBorder="1"/>
    <xf numFmtId="3" fontId="6" fillId="3" borderId="0" xfId="0" applyNumberFormat="1" applyFont="1" applyFill="1"/>
    <xf numFmtId="4" fontId="6" fillId="3" borderId="0" xfId="0" applyNumberFormat="1" applyFont="1" applyFill="1"/>
    <xf numFmtId="0" fontId="19" fillId="5" borderId="3" xfId="0" applyFont="1" applyFill="1" applyBorder="1"/>
    <xf numFmtId="3" fontId="19" fillId="5" borderId="3" xfId="1" applyNumberFormat="1" applyFont="1" applyFill="1" applyBorder="1"/>
    <xf numFmtId="43" fontId="21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18" fillId="3" borderId="0" xfId="0" applyNumberFormat="1" applyFont="1" applyFill="1"/>
    <xf numFmtId="4" fontId="26" fillId="3" borderId="0" xfId="0" applyNumberFormat="1" applyFont="1" applyFill="1" applyAlignment="1">
      <alignment horizontal="center" vertical="center"/>
    </xf>
    <xf numFmtId="173" fontId="20" fillId="0" borderId="0" xfId="5" applyNumberFormat="1" applyFont="1" applyFill="1" applyBorder="1" applyAlignment="1"/>
    <xf numFmtId="0" fontId="6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44" fontId="6" fillId="3" borderId="0" xfId="2" applyFont="1" applyFill="1" applyBorder="1" applyAlignment="1">
      <alignment vertical="center"/>
    </xf>
    <xf numFmtId="44" fontId="6" fillId="3" borderId="0" xfId="0" applyNumberFormat="1" applyFont="1" applyFill="1" applyAlignment="1">
      <alignment vertical="center"/>
    </xf>
    <xf numFmtId="44" fontId="6" fillId="3" borderId="0" xfId="2" applyFont="1" applyFill="1" applyBorder="1"/>
    <xf numFmtId="44" fontId="6" fillId="3" borderId="0" xfId="0" applyNumberFormat="1" applyFont="1" applyFill="1"/>
    <xf numFmtId="3" fontId="6" fillId="3" borderId="3" xfId="2" applyNumberFormat="1" applyFont="1" applyFill="1" applyBorder="1" applyAlignment="1">
      <alignment vertical="center"/>
    </xf>
    <xf numFmtId="3" fontId="19" fillId="3" borderId="3" xfId="2" applyNumberFormat="1" applyFont="1" applyFill="1" applyBorder="1" applyAlignment="1">
      <alignment vertical="center"/>
    </xf>
    <xf numFmtId="172" fontId="6" fillId="3" borderId="0" xfId="2" applyNumberFormat="1" applyFont="1" applyFill="1" applyBorder="1"/>
    <xf numFmtId="172" fontId="6" fillId="3" borderId="0" xfId="2" applyNumberFormat="1" applyFont="1" applyFill="1" applyBorder="1" applyAlignment="1">
      <alignment vertical="center"/>
    </xf>
    <xf numFmtId="3" fontId="6" fillId="3" borderId="0" xfId="2" applyNumberFormat="1" applyFont="1" applyFill="1" applyBorder="1" applyAlignment="1">
      <alignment vertical="center"/>
    </xf>
    <xf numFmtId="0" fontId="19" fillId="3" borderId="0" xfId="0" applyFont="1" applyFill="1" applyAlignment="1">
      <alignment horizontal="center"/>
    </xf>
    <xf numFmtId="0" fontId="18" fillId="10" borderId="0" xfId="4" applyFont="1" applyFill="1" applyBorder="1"/>
    <xf numFmtId="10" fontId="18" fillId="10" borderId="0" xfId="4" applyNumberFormat="1" applyFont="1" applyFill="1" applyBorder="1"/>
    <xf numFmtId="3" fontId="6" fillId="3" borderId="0" xfId="2" applyNumberFormat="1" applyFont="1" applyFill="1" applyBorder="1"/>
    <xf numFmtId="171" fontId="6" fillId="3" borderId="3" xfId="2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/>
    </xf>
    <xf numFmtId="2" fontId="6" fillId="3" borderId="3" xfId="0" applyNumberFormat="1" applyFont="1" applyFill="1" applyBorder="1"/>
    <xf numFmtId="43" fontId="6" fillId="3" borderId="0" xfId="0" applyNumberFormat="1" applyFont="1" applyFill="1"/>
    <xf numFmtId="2" fontId="6" fillId="3" borderId="0" xfId="0" applyNumberFormat="1" applyFont="1" applyFill="1"/>
    <xf numFmtId="174" fontId="6" fillId="3" borderId="0" xfId="0" applyNumberFormat="1" applyFont="1" applyFill="1"/>
    <xf numFmtId="0" fontId="27" fillId="3" borderId="0" xfId="0" applyFont="1" applyFill="1" applyAlignment="1">
      <alignment horizontal="center"/>
    </xf>
    <xf numFmtId="4" fontId="6" fillId="3" borderId="3" xfId="0" applyNumberFormat="1" applyFont="1" applyFill="1" applyBorder="1"/>
    <xf numFmtId="0" fontId="19" fillId="3" borderId="0" xfId="0" applyFont="1" applyFill="1" applyBorder="1"/>
    <xf numFmtId="0" fontId="28" fillId="4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3" fontId="6" fillId="3" borderId="3" xfId="0" applyNumberFormat="1" applyFont="1" applyFill="1" applyBorder="1"/>
    <xf numFmtId="0" fontId="27" fillId="3" borderId="0" xfId="0" applyFont="1" applyFill="1" applyAlignment="1">
      <alignment horizontal="center" vertical="center"/>
    </xf>
    <xf numFmtId="0" fontId="18" fillId="10" borderId="0" xfId="4" applyFont="1" applyFill="1" applyBorder="1" applyAlignment="1">
      <alignment horizontal="center"/>
    </xf>
    <xf numFmtId="10" fontId="18" fillId="10" borderId="0" xfId="4" applyNumberFormat="1" applyFont="1" applyFill="1" applyBorder="1" applyAlignment="1">
      <alignment horizontal="center" vertical="center"/>
    </xf>
    <xf numFmtId="0" fontId="19" fillId="12" borderId="0" xfId="0" applyFont="1" applyFill="1" applyAlignment="1">
      <alignment vertical="center"/>
    </xf>
    <xf numFmtId="0" fontId="18" fillId="12" borderId="0" xfId="6" applyFont="1" applyFill="1" applyAlignment="1">
      <alignment horizontal="left" vertical="center"/>
    </xf>
    <xf numFmtId="0" fontId="6" fillId="12" borderId="0" xfId="0" applyFont="1" applyFill="1"/>
    <xf numFmtId="0" fontId="18" fillId="4" borderId="0" xfId="6" applyFont="1" applyFill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19" fillId="6" borderId="0" xfId="0" applyFont="1" applyFill="1" applyAlignment="1"/>
    <xf numFmtId="0" fontId="21" fillId="0" borderId="0" xfId="0" applyFont="1" applyFill="1" applyBorder="1" applyAlignment="1">
      <alignment horizontal="left"/>
    </xf>
    <xf numFmtId="0" fontId="25" fillId="0" borderId="3" xfId="0" applyFont="1" applyBorder="1" applyAlignment="1">
      <alignment vertical="center"/>
    </xf>
    <xf numFmtId="3" fontId="20" fillId="3" borderId="3" xfId="0" applyNumberFormat="1" applyFont="1" applyFill="1" applyBorder="1" applyAlignment="1">
      <alignment horizontal="right" vertical="center"/>
    </xf>
    <xf numFmtId="3" fontId="20" fillId="0" borderId="3" xfId="0" applyNumberFormat="1" applyFont="1" applyBorder="1" applyAlignment="1">
      <alignment horizontal="right" vertical="center"/>
    </xf>
    <xf numFmtId="4" fontId="25" fillId="3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0" fontId="6" fillId="3" borderId="0" xfId="8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vertical="center"/>
    </xf>
    <xf numFmtId="3" fontId="21" fillId="5" borderId="3" xfId="0" applyNumberFormat="1" applyFont="1" applyFill="1" applyBorder="1" applyAlignment="1">
      <alignment horizontal="right" vertical="center"/>
    </xf>
    <xf numFmtId="3" fontId="29" fillId="5" borderId="3" xfId="0" applyNumberFormat="1" applyFont="1" applyFill="1" applyBorder="1" applyAlignment="1">
      <alignment horizontal="right" vertical="center"/>
    </xf>
    <xf numFmtId="4" fontId="21" fillId="5" borderId="3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165" fontId="24" fillId="0" borderId="0" xfId="9" applyNumberFormat="1" applyFont="1" applyFill="1" applyAlignment="1">
      <alignment horizontal="center"/>
    </xf>
    <xf numFmtId="165" fontId="20" fillId="0" borderId="0" xfId="9" applyNumberFormat="1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14" fontId="25" fillId="3" borderId="3" xfId="0" applyNumberFormat="1" applyFont="1" applyFill="1" applyBorder="1" applyAlignment="1">
      <alignment horizontal="center" vertical="center" wrapText="1"/>
    </xf>
    <xf numFmtId="2" fontId="25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0" fontId="19" fillId="3" borderId="0" xfId="0" applyNumberFormat="1" applyFont="1" applyFill="1"/>
    <xf numFmtId="0" fontId="20" fillId="3" borderId="0" xfId="5" applyFont="1" applyFill="1" applyBorder="1" applyAlignment="1">
      <alignment horizontal="left" vertical="center"/>
    </xf>
    <xf numFmtId="0" fontId="25" fillId="8" borderId="3" xfId="0" applyFont="1" applyFill="1" applyBorder="1" applyAlignment="1">
      <alignment horizontal="left" vertical="center"/>
    </xf>
    <xf numFmtId="10" fontId="25" fillId="3" borderId="3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right" vertical="center" wrapText="1"/>
    </xf>
    <xf numFmtId="4" fontId="19" fillId="3" borderId="3" xfId="0" applyNumberFormat="1" applyFont="1" applyFill="1" applyBorder="1" applyAlignment="1">
      <alignment horizontal="center" vertical="center"/>
    </xf>
    <xf numFmtId="4" fontId="25" fillId="3" borderId="3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right" vertical="center" wrapText="1"/>
    </xf>
    <xf numFmtId="3" fontId="20" fillId="0" borderId="3" xfId="5" applyNumberFormat="1" applyFont="1" applyFill="1" applyBorder="1"/>
    <xf numFmtId="3" fontId="20" fillId="9" borderId="3" xfId="5" applyNumberFormat="1" applyFont="1" applyFill="1" applyBorder="1"/>
    <xf numFmtId="0" fontId="20" fillId="0" borderId="3" xfId="5" applyNumberFormat="1" applyFont="1" applyFill="1" applyBorder="1" applyAlignment="1"/>
    <xf numFmtId="170" fontId="20" fillId="0" borderId="3" xfId="5" applyNumberFormat="1" applyFont="1" applyFill="1" applyBorder="1" applyAlignment="1"/>
    <xf numFmtId="3" fontId="6" fillId="0" borderId="3" xfId="5" applyNumberFormat="1" applyFont="1" applyFill="1" applyBorder="1"/>
    <xf numFmtId="0" fontId="20" fillId="0" borderId="3" xfId="5" applyFont="1" applyBorder="1"/>
    <xf numFmtId="0" fontId="20" fillId="3" borderId="3" xfId="5" applyFont="1" applyFill="1" applyBorder="1"/>
    <xf numFmtId="170" fontId="20" fillId="3" borderId="3" xfId="5" applyNumberFormat="1" applyFont="1" applyFill="1" applyBorder="1" applyAlignment="1"/>
    <xf numFmtId="0" fontId="21" fillId="4" borderId="0" xfId="6" applyFont="1" applyFill="1" applyAlignment="1">
      <alignment horizontal="left" vertical="center"/>
    </xf>
    <xf numFmtId="0" fontId="32" fillId="3" borderId="0" xfId="6" applyFont="1" applyFill="1" applyAlignment="1">
      <alignment horizontal="left" vertical="center"/>
    </xf>
    <xf numFmtId="0" fontId="33" fillId="3" borderId="0" xfId="6" applyFont="1" applyFill="1" applyAlignment="1">
      <alignment vertical="center"/>
    </xf>
    <xf numFmtId="0" fontId="28" fillId="4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/>
    </xf>
    <xf numFmtId="0" fontId="34" fillId="0" borderId="0" xfId="7" applyFont="1" applyAlignment="1">
      <alignment vertical="center"/>
    </xf>
    <xf numFmtId="0" fontId="34" fillId="0" borderId="0" xfId="7" applyFont="1"/>
    <xf numFmtId="0" fontId="35" fillId="4" borderId="0" xfId="6" applyFont="1" applyFill="1" applyAlignment="1">
      <alignment horizontal="left" vertical="center"/>
    </xf>
    <xf numFmtId="0" fontId="35" fillId="3" borderId="0" xfId="6" applyFont="1" applyFill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36" fillId="0" borderId="0" xfId="0" applyFont="1"/>
    <xf numFmtId="0" fontId="37" fillId="4" borderId="0" xfId="5" applyFont="1" applyFill="1" applyAlignment="1">
      <alignment vertical="center"/>
    </xf>
    <xf numFmtId="0" fontId="28" fillId="4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3" xfId="6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/>
    </xf>
    <xf numFmtId="0" fontId="19" fillId="0" borderId="0" xfId="0" applyFont="1" applyAlignment="1">
      <alignment horizontal="center" vertical="top" wrapText="1"/>
    </xf>
    <xf numFmtId="0" fontId="38" fillId="3" borderId="10" xfId="0" applyFont="1" applyFill="1" applyBorder="1" applyAlignment="1">
      <alignment horizontal="center" vertical="top" wrapText="1"/>
    </xf>
    <xf numFmtId="0" fontId="38" fillId="3" borderId="0" xfId="0" applyFont="1" applyFill="1" applyBorder="1" applyAlignment="1">
      <alignment horizontal="center" vertical="top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7" fontId="18" fillId="4" borderId="3" xfId="0" applyNumberFormat="1" applyFont="1" applyFill="1" applyBorder="1" applyAlignment="1">
      <alignment horizontal="center" vertical="center"/>
    </xf>
    <xf numFmtId="0" fontId="21" fillId="5" borderId="3" xfId="5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17" fontId="18" fillId="4" borderId="3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/>
    </xf>
    <xf numFmtId="0" fontId="40" fillId="0" borderId="1" xfId="6" applyFont="1" applyBorder="1" applyAlignment="1">
      <alignment vertical="center"/>
    </xf>
  </cellXfs>
  <cellStyles count="11">
    <cellStyle name="Énfasis4" xfId="4" builtinId="41"/>
    <cellStyle name="Hipervínculo" xfId="7" builtinId="8"/>
    <cellStyle name="Millares" xfId="1" builtinId="3"/>
    <cellStyle name="Millares 2" xfId="9"/>
    <cellStyle name="Moneda" xfId="2" builtinId="4"/>
    <cellStyle name="Normal" xfId="0" builtinId="0"/>
    <cellStyle name="Normal 2" xfId="8"/>
    <cellStyle name="Normal 2 2" xfId="5"/>
    <cellStyle name="Normal 4" xfId="10"/>
    <cellStyle name="Normal 5 3" xfId="6"/>
    <cellStyle name="Porcentaje" xfId="3" builtinId="5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1</xdr:row>
      <xdr:rowOff>59266</xdr:rowOff>
    </xdr:from>
    <xdr:to>
      <xdr:col>3</xdr:col>
      <xdr:colOff>174171</xdr:colOff>
      <xdr:row>3</xdr:row>
      <xdr:rowOff>272142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276980"/>
          <a:ext cx="1580847" cy="876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BE21"/>
  <sheetViews>
    <sheetView showGridLines="0" tabSelected="1" zoomScale="70" zoomScaleNormal="70" workbookViewId="0">
      <selection activeCell="D23" sqref="D23"/>
    </sheetView>
  </sheetViews>
  <sheetFormatPr baseColWidth="10" defaultColWidth="11.44140625" defaultRowHeight="16.8" x14ac:dyDescent="0.4"/>
  <cols>
    <col min="1" max="1" width="8.77734375" style="2" customWidth="1"/>
    <col min="2" max="2" width="2.6640625" style="2" bestFit="1" customWidth="1"/>
    <col min="3" max="3" width="15.88671875" style="2" customWidth="1"/>
    <col min="4" max="4" width="14.21875" style="2" customWidth="1"/>
    <col min="5" max="16384" width="11.44140625" style="2"/>
  </cols>
  <sheetData>
    <row r="1" spans="1:57" x14ac:dyDescent="0.4">
      <c r="A1" s="1"/>
      <c r="B1" s="1"/>
      <c r="E1" s="1"/>
      <c r="F1" s="1"/>
    </row>
    <row r="2" spans="1:57" ht="30.6" x14ac:dyDescent="0.4">
      <c r="A2" s="1"/>
      <c r="E2" s="192" t="s">
        <v>0</v>
      </c>
      <c r="F2" s="1"/>
    </row>
    <row r="3" spans="1:57" ht="21.6" x14ac:dyDescent="0.4">
      <c r="A3" s="1"/>
      <c r="E3" s="193" t="s">
        <v>1</v>
      </c>
      <c r="F3" s="1"/>
    </row>
    <row r="4" spans="1:57" ht="33" customHeight="1" x14ac:dyDescent="0.4">
      <c r="A4" s="1"/>
      <c r="B4" s="3"/>
      <c r="C4" s="4"/>
      <c r="D4" s="3"/>
      <c r="E4" s="225" t="s">
        <v>221</v>
      </c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57" s="8" customFormat="1" ht="18.600000000000001" thickBot="1" x14ac:dyDescent="0.45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s="14" customFormat="1" ht="18" x14ac:dyDescent="0.4">
      <c r="A6" s="9"/>
      <c r="B6" s="10"/>
      <c r="C6" s="195" t="s">
        <v>205</v>
      </c>
      <c r="D6" s="12"/>
      <c r="F6" s="195" t="s">
        <v>206</v>
      </c>
      <c r="G6" s="109"/>
      <c r="H6" s="13"/>
    </row>
    <row r="7" spans="1:57" s="14" customFormat="1" ht="10.199999999999999" customHeight="1" x14ac:dyDescent="0.4">
      <c r="A7" s="9"/>
      <c r="B7" s="10"/>
      <c r="C7" s="12"/>
      <c r="D7" s="12"/>
      <c r="E7" s="12"/>
      <c r="F7" s="9"/>
      <c r="G7" s="13"/>
      <c r="H7" s="13"/>
    </row>
    <row r="8" spans="1:57" ht="18" x14ac:dyDescent="0.4">
      <c r="A8" s="15"/>
      <c r="B8" s="16"/>
      <c r="C8" s="196" t="s">
        <v>201</v>
      </c>
      <c r="D8" s="15"/>
      <c r="E8" s="17"/>
      <c r="F8" s="17" t="s">
        <v>207</v>
      </c>
      <c r="G8" s="15"/>
      <c r="H8" s="15"/>
    </row>
    <row r="9" spans="1:57" s="14" customFormat="1" ht="18" x14ac:dyDescent="0.4">
      <c r="A9" s="9"/>
      <c r="B9" s="10"/>
      <c r="C9" s="12"/>
      <c r="D9" s="12"/>
      <c r="E9" s="12"/>
      <c r="F9" s="12"/>
      <c r="G9" s="13"/>
      <c r="H9" s="13"/>
    </row>
    <row r="10" spans="1:57" ht="18" x14ac:dyDescent="0.4">
      <c r="A10" s="15"/>
      <c r="B10" s="16"/>
      <c r="C10" s="196" t="s">
        <v>172</v>
      </c>
      <c r="D10" s="18"/>
      <c r="E10" s="17"/>
      <c r="F10" s="17" t="s">
        <v>2</v>
      </c>
      <c r="G10" s="15"/>
      <c r="H10" s="15"/>
    </row>
    <row r="11" spans="1:57" s="14" customFormat="1" ht="18" x14ac:dyDescent="0.4">
      <c r="A11" s="9"/>
      <c r="B11" s="10"/>
      <c r="C11" s="12"/>
      <c r="D11" s="12"/>
      <c r="E11" s="12"/>
      <c r="F11" s="12"/>
      <c r="G11" s="13"/>
      <c r="H11" s="13"/>
    </row>
    <row r="12" spans="1:57" ht="18" x14ac:dyDescent="0.4">
      <c r="A12" s="15"/>
      <c r="B12" s="16"/>
      <c r="C12" s="196" t="s">
        <v>177</v>
      </c>
      <c r="D12" s="15"/>
      <c r="E12" s="17"/>
      <c r="F12" s="17" t="s">
        <v>3</v>
      </c>
      <c r="G12" s="15"/>
      <c r="H12" s="15"/>
    </row>
    <row r="13" spans="1:57" ht="18" x14ac:dyDescent="0.4">
      <c r="A13" s="15"/>
      <c r="B13" s="19"/>
      <c r="C13" s="11"/>
      <c r="D13" s="15"/>
      <c r="E13" s="18"/>
      <c r="F13" s="18"/>
      <c r="G13" s="15"/>
      <c r="H13" s="15"/>
    </row>
    <row r="14" spans="1:57" ht="18" x14ac:dyDescent="0.4">
      <c r="A14" s="15"/>
      <c r="B14" s="16"/>
      <c r="C14" s="197" t="s">
        <v>203</v>
      </c>
      <c r="D14" s="15"/>
      <c r="E14" s="18"/>
      <c r="F14" s="18" t="s">
        <v>192</v>
      </c>
      <c r="G14" s="15"/>
      <c r="H14" s="15"/>
    </row>
    <row r="15" spans="1:57" ht="18" x14ac:dyDescent="0.4">
      <c r="A15" s="15"/>
      <c r="B15" s="16"/>
      <c r="C15" s="11"/>
      <c r="D15" s="15"/>
      <c r="E15" s="18"/>
      <c r="F15" s="18"/>
      <c r="G15" s="15"/>
      <c r="H15" s="15"/>
    </row>
    <row r="16" spans="1:57" ht="18" x14ac:dyDescent="0.4">
      <c r="A16" s="15"/>
      <c r="B16" s="20"/>
      <c r="C16" s="197" t="s">
        <v>204</v>
      </c>
      <c r="D16" s="18"/>
      <c r="E16" s="18"/>
      <c r="F16" s="18" t="s">
        <v>215</v>
      </c>
      <c r="G16" s="15"/>
      <c r="H16" s="15"/>
    </row>
    <row r="17" spans="1:8" ht="18" x14ac:dyDescent="0.4">
      <c r="A17" s="15"/>
      <c r="B17" s="21"/>
      <c r="C17" s="15"/>
      <c r="D17" s="15"/>
      <c r="E17" s="15"/>
      <c r="F17" s="15"/>
      <c r="G17" s="15"/>
      <c r="H17" s="15"/>
    </row>
    <row r="18" spans="1:8" ht="18" x14ac:dyDescent="0.4">
      <c r="B18" s="22"/>
      <c r="C18" s="18"/>
    </row>
    <row r="19" spans="1:8" x14ac:dyDescent="0.4">
      <c r="C19" s="201" t="s">
        <v>216</v>
      </c>
    </row>
    <row r="20" spans="1:8" ht="18" x14ac:dyDescent="0.4">
      <c r="C20" s="18"/>
    </row>
    <row r="21" spans="1:8" ht="18" x14ac:dyDescent="0.4">
      <c r="C21" s="18"/>
    </row>
  </sheetData>
  <hyperlinks>
    <hyperlink ref="C8" location="'1. Costos Totales Suministro'!A1" display="1. Costos Totales de Suministro"/>
    <hyperlink ref="C10" location="'2. Factores de Ajuste'!A1" display="2. Factores de Ajuste"/>
    <hyperlink ref="C12" location="'3. Proyección Usuarios'!A1" display="3. Proyección de Usuarios"/>
    <hyperlink ref="C14" location="'4. IR'!A1" display="4. IR"/>
    <hyperlink ref="C16" location="'5. Tarifa OSSB'!A1" display="5. Tarifa OSSB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A1:R58"/>
  <sheetViews>
    <sheetView showGridLines="0" zoomScale="72" zoomScaleNormal="90" workbookViewId="0"/>
  </sheetViews>
  <sheetFormatPr baseColWidth="10" defaultRowHeight="16.8" x14ac:dyDescent="0.4"/>
  <cols>
    <col min="1" max="1" width="11.5546875" style="24"/>
    <col min="2" max="2" width="24.88671875" style="24" customWidth="1"/>
    <col min="3" max="3" width="17.77734375" style="24" customWidth="1"/>
    <col min="4" max="4" width="18.21875" style="24" bestFit="1" customWidth="1"/>
    <col min="5" max="10" width="17.77734375" style="24" customWidth="1"/>
    <col min="11" max="11" width="17.5546875" style="24" customWidth="1"/>
    <col min="12" max="13" width="17.77734375" style="24" customWidth="1"/>
    <col min="14" max="15" width="20.33203125" style="24" customWidth="1"/>
    <col min="16" max="16" width="13.6640625" style="24" bestFit="1" customWidth="1"/>
    <col min="17" max="18" width="20.33203125" style="14" customWidth="1"/>
    <col min="19" max="16384" width="11.5546875" style="2"/>
  </cols>
  <sheetData>
    <row r="1" spans="1:18" s="23" customFormat="1" ht="27" x14ac:dyDescent="0.3">
      <c r="A1" s="198" t="s">
        <v>208</v>
      </c>
      <c r="B1" s="144"/>
      <c r="C1" s="144"/>
      <c r="D1" s="144"/>
      <c r="E1" s="144"/>
      <c r="F1" s="144"/>
      <c r="G1" s="144"/>
      <c r="H1" s="144"/>
      <c r="I1" s="202"/>
      <c r="J1" s="144"/>
      <c r="K1" s="144"/>
      <c r="L1" s="144"/>
      <c r="M1" s="144"/>
      <c r="N1" s="144"/>
      <c r="O1" s="144"/>
      <c r="P1" s="144"/>
      <c r="Q1" s="27"/>
      <c r="R1" s="27"/>
    </row>
    <row r="2" spans="1:18" x14ac:dyDescent="0.4">
      <c r="B2" s="145"/>
    </row>
    <row r="3" spans="1:18" s="23" customFormat="1" x14ac:dyDescent="0.4">
      <c r="A3" s="146" t="s">
        <v>162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  <c r="P3" s="26"/>
      <c r="Q3" s="27"/>
      <c r="R3" s="27"/>
    </row>
    <row r="4" spans="1:18" ht="15" customHeight="1" x14ac:dyDescent="0.4">
      <c r="A4" s="28"/>
      <c r="B4" s="14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15" customHeight="1" x14ac:dyDescent="0.4">
      <c r="A5" s="28"/>
      <c r="B5" s="207" t="s">
        <v>163</v>
      </c>
      <c r="C5" s="208"/>
      <c r="D5" s="208"/>
      <c r="E5" s="208"/>
      <c r="F5" s="208"/>
      <c r="G5" s="208"/>
      <c r="H5" s="208"/>
      <c r="I5" s="209"/>
      <c r="K5" s="206" t="s">
        <v>169</v>
      </c>
      <c r="L5" s="206"/>
      <c r="M5" s="206"/>
      <c r="N5" s="28"/>
      <c r="O5" s="2"/>
      <c r="P5" s="2"/>
    </row>
    <row r="6" spans="1:18" ht="70.2" customHeight="1" x14ac:dyDescent="0.4">
      <c r="A6" s="28"/>
      <c r="B6" s="29" t="s">
        <v>4</v>
      </c>
      <c r="C6" s="29" t="s">
        <v>23</v>
      </c>
      <c r="D6" s="29" t="s">
        <v>164</v>
      </c>
      <c r="E6" s="29" t="s">
        <v>165</v>
      </c>
      <c r="F6" s="29" t="s">
        <v>166</v>
      </c>
      <c r="G6" s="29" t="s">
        <v>167</v>
      </c>
      <c r="H6" s="29" t="s">
        <v>168</v>
      </c>
      <c r="I6" s="29" t="s">
        <v>6</v>
      </c>
      <c r="K6" s="30" t="s">
        <v>4</v>
      </c>
      <c r="L6" s="29" t="s">
        <v>24</v>
      </c>
      <c r="M6" s="29" t="s">
        <v>41</v>
      </c>
      <c r="N6" s="28"/>
      <c r="O6" s="2"/>
      <c r="P6" s="2"/>
    </row>
    <row r="7" spans="1:18" ht="15" customHeight="1" x14ac:dyDescent="0.4">
      <c r="A7" s="28"/>
      <c r="B7" s="148" t="s">
        <v>7</v>
      </c>
      <c r="C7" s="149">
        <v>1538069</v>
      </c>
      <c r="D7" s="149">
        <v>19605304532</v>
      </c>
      <c r="E7" s="150">
        <f t="shared" ref="E7:E22" si="0">D7/12</f>
        <v>1633775377.6666667</v>
      </c>
      <c r="F7" s="149">
        <f>E7*'2. Factores de Ajuste'!$D$449</f>
        <v>81688768.88333334</v>
      </c>
      <c r="G7" s="150">
        <f>'2. Factores de Ajuste'!$D$454*'2. Factores de Ajuste'!$G$78*'1. Costos Totales Suministro'!C7</f>
        <v>143175817.63865203</v>
      </c>
      <c r="H7" s="150">
        <f>G7*'2. Factores de Ajuste'!$D$463</f>
        <v>23375174.960824955</v>
      </c>
      <c r="I7" s="150">
        <f t="shared" ref="I7:I22" si="1">H7+F7</f>
        <v>105063943.84415829</v>
      </c>
      <c r="K7" s="148" t="s">
        <v>7</v>
      </c>
      <c r="L7" s="151">
        <v>5.8728871215973115E-3</v>
      </c>
      <c r="M7" s="152">
        <f t="shared" ref="M7:M22" si="2">L7*$L$30</f>
        <v>35416727.685374424</v>
      </c>
      <c r="N7" s="28"/>
      <c r="O7" s="2"/>
      <c r="P7" s="2"/>
      <c r="R7" s="153"/>
    </row>
    <row r="8" spans="1:18" ht="15" customHeight="1" x14ac:dyDescent="0.4">
      <c r="A8" s="28"/>
      <c r="B8" s="148" t="s">
        <v>8</v>
      </c>
      <c r="C8" s="149">
        <v>3842990</v>
      </c>
      <c r="D8" s="149">
        <v>33525432826</v>
      </c>
      <c r="E8" s="150">
        <f t="shared" si="0"/>
        <v>2793786068.8333335</v>
      </c>
      <c r="F8" s="149">
        <f>E8*'2. Factores de Ajuste'!$D$449</f>
        <v>139689303.44166669</v>
      </c>
      <c r="G8" s="150">
        <f>'2. Factores de Ajuste'!$D$454*'2. Factores de Ajuste'!$G$78*'1. Costos Totales Suministro'!C8</f>
        <v>357736379.46487665</v>
      </c>
      <c r="H8" s="150">
        <f>G8*'2. Factores de Ajuste'!$D$463</f>
        <v>58404768.331395209</v>
      </c>
      <c r="I8" s="150">
        <f t="shared" si="1"/>
        <v>198094071.7730619</v>
      </c>
      <c r="K8" s="148" t="s">
        <v>8</v>
      </c>
      <c r="L8" s="151">
        <v>5.8961428034479901E-2</v>
      </c>
      <c r="M8" s="152">
        <f t="shared" si="2"/>
        <v>355569721.91047668</v>
      </c>
      <c r="N8" s="28"/>
      <c r="O8" s="2"/>
      <c r="P8" s="2"/>
      <c r="R8" s="153"/>
    </row>
    <row r="9" spans="1:18" ht="15" customHeight="1" x14ac:dyDescent="0.4">
      <c r="A9" s="28"/>
      <c r="B9" s="148" t="s">
        <v>9</v>
      </c>
      <c r="C9" s="149">
        <v>2056447</v>
      </c>
      <c r="D9" s="149">
        <v>13322214983</v>
      </c>
      <c r="E9" s="150">
        <f t="shared" si="0"/>
        <v>1110184581.9166667</v>
      </c>
      <c r="F9" s="149">
        <f>E9*'2. Factores de Ajuste'!$D$449</f>
        <v>55509229.095833339</v>
      </c>
      <c r="G9" s="150">
        <f>'2. Factores de Ajuste'!$D$454*'2. Factores de Ajuste'!$G$78*'1. Costos Totales Suministro'!C9</f>
        <v>191430605.94521642</v>
      </c>
      <c r="H9" s="150">
        <f>G9*'2. Factores de Ajuste'!$D$463</f>
        <v>31253349.76692437</v>
      </c>
      <c r="I9" s="150">
        <f t="shared" si="1"/>
        <v>86762578.862757713</v>
      </c>
      <c r="K9" s="148" t="s">
        <v>9</v>
      </c>
      <c r="L9" s="151">
        <v>1.848519989574099E-3</v>
      </c>
      <c r="M9" s="152">
        <f t="shared" si="2"/>
        <v>11147588.526086103</v>
      </c>
      <c r="N9" s="28"/>
      <c r="O9" s="2"/>
      <c r="P9" s="2"/>
      <c r="R9" s="153"/>
    </row>
    <row r="10" spans="1:18" ht="15" customHeight="1" x14ac:dyDescent="0.4">
      <c r="A10" s="28"/>
      <c r="B10" s="148" t="s">
        <v>10</v>
      </c>
      <c r="C10" s="149">
        <v>2718574</v>
      </c>
      <c r="D10" s="149">
        <v>19156436051</v>
      </c>
      <c r="E10" s="150">
        <f t="shared" si="0"/>
        <v>1596369670.9166667</v>
      </c>
      <c r="F10" s="149">
        <f>E10*'2. Factores de Ajuste'!$D$449</f>
        <v>79818483.545833334</v>
      </c>
      <c r="G10" s="150">
        <f>'2. Factores de Ajuste'!$D$454*'2. Factores de Ajuste'!$G$78*'1. Costos Totales Suministro'!C10</f>
        <v>253066705.88977531</v>
      </c>
      <c r="H10" s="150">
        <f>G10*'2. Factores de Ajuste'!$D$463</f>
        <v>41316184.705594964</v>
      </c>
      <c r="I10" s="150">
        <f t="shared" si="1"/>
        <v>121134668.25142831</v>
      </c>
      <c r="K10" s="148" t="s">
        <v>10</v>
      </c>
      <c r="L10" s="151">
        <v>3.4007478593612805E-2</v>
      </c>
      <c r="M10" s="152">
        <f t="shared" si="2"/>
        <v>205083732.01775452</v>
      </c>
      <c r="N10" s="28"/>
      <c r="O10" s="2"/>
      <c r="P10" s="2"/>
      <c r="R10" s="153"/>
    </row>
    <row r="11" spans="1:18" ht="15" customHeight="1" x14ac:dyDescent="0.4">
      <c r="A11" s="28"/>
      <c r="B11" s="148" t="s">
        <v>11</v>
      </c>
      <c r="C11" s="149">
        <v>2323332</v>
      </c>
      <c r="D11" s="149">
        <v>13434664157</v>
      </c>
      <c r="E11" s="150">
        <f t="shared" si="0"/>
        <v>1119555346.4166667</v>
      </c>
      <c r="F11" s="149">
        <f>E11*'2. Factores de Ajuste'!$D$449</f>
        <v>55977767.32083334</v>
      </c>
      <c r="G11" s="150">
        <f>'2. Factores de Ajuste'!$D$454*'2. Factores de Ajuste'!$G$78*'1. Costos Totales Suministro'!C11</f>
        <v>216274405.59951779</v>
      </c>
      <c r="H11" s="150">
        <f>G11*'2. Factores de Ajuste'!$D$463</f>
        <v>35309398.988005981</v>
      </c>
      <c r="I11" s="150">
        <f t="shared" si="1"/>
        <v>91287166.308839321</v>
      </c>
      <c r="K11" s="148" t="s">
        <v>11</v>
      </c>
      <c r="L11" s="151">
        <v>1.581039389610979E-2</v>
      </c>
      <c r="M11" s="152">
        <f t="shared" si="2"/>
        <v>95345339.289397106</v>
      </c>
      <c r="N11" s="28"/>
      <c r="O11" s="2"/>
      <c r="P11" s="2"/>
      <c r="R11" s="153"/>
    </row>
    <row r="12" spans="1:18" ht="15" customHeight="1" x14ac:dyDescent="0.4">
      <c r="A12" s="28"/>
      <c r="B12" s="148" t="s">
        <v>12</v>
      </c>
      <c r="C12" s="149">
        <v>1743875</v>
      </c>
      <c r="D12" s="149">
        <v>15109077008</v>
      </c>
      <c r="E12" s="150">
        <f t="shared" si="0"/>
        <v>1259089750.6666667</v>
      </c>
      <c r="F12" s="149">
        <f>E12*'2. Factores de Ajuste'!$D$449</f>
        <v>62954487.533333339</v>
      </c>
      <c r="G12" s="150">
        <f>'2. Factores de Ajuste'!$D$454*'2. Factores de Ajuste'!$G$78*'1. Costos Totales Suministro'!C12</f>
        <v>162333893.33287668</v>
      </c>
      <c r="H12" s="150">
        <f>G12*'2. Factores de Ajuste'!$D$463</f>
        <v>26502961.333209772</v>
      </c>
      <c r="I12" s="150">
        <f t="shared" si="1"/>
        <v>89457448.866543114</v>
      </c>
      <c r="K12" s="148" t="s">
        <v>12</v>
      </c>
      <c r="L12" s="151">
        <v>8.7999858321821179E-4</v>
      </c>
      <c r="M12" s="152">
        <f t="shared" si="2"/>
        <v>5306873.6960294209</v>
      </c>
      <c r="N12" s="28"/>
      <c r="O12" s="2"/>
      <c r="P12" s="2"/>
      <c r="R12" s="153"/>
    </row>
    <row r="13" spans="1:18" ht="15" customHeight="1" x14ac:dyDescent="0.4">
      <c r="A13" s="28"/>
      <c r="B13" s="148" t="s">
        <v>13</v>
      </c>
      <c r="C13" s="149">
        <v>3028721</v>
      </c>
      <c r="D13" s="149">
        <v>47377116283</v>
      </c>
      <c r="E13" s="150">
        <f t="shared" si="0"/>
        <v>3948093023.5833335</v>
      </c>
      <c r="F13" s="149">
        <f>E13*'2. Factores de Ajuste'!$D$449</f>
        <v>197404651.17916667</v>
      </c>
      <c r="G13" s="150">
        <f>'2. Factores de Ajuste'!$D$454*'2. Factores de Ajuste'!$G$78*'1. Costos Totales Suministro'!C13</f>
        <v>281937680.02238899</v>
      </c>
      <c r="H13" s="150">
        <f>G13*'2. Factores de Ajuste'!$D$463</f>
        <v>46029718.616346031</v>
      </c>
      <c r="I13" s="150">
        <f t="shared" si="1"/>
        <v>243434369.79551271</v>
      </c>
      <c r="K13" s="148" t="s">
        <v>13</v>
      </c>
      <c r="L13" s="151">
        <v>7.937937439349306E-3</v>
      </c>
      <c r="M13" s="152">
        <f t="shared" si="2"/>
        <v>47870112.748993076</v>
      </c>
      <c r="N13" s="28"/>
      <c r="O13" s="2"/>
      <c r="P13" s="2"/>
      <c r="R13" s="153"/>
    </row>
    <row r="14" spans="1:18" ht="15" customHeight="1" x14ac:dyDescent="0.4">
      <c r="A14" s="28"/>
      <c r="B14" s="148" t="s">
        <v>14</v>
      </c>
      <c r="C14" s="149">
        <v>2834451</v>
      </c>
      <c r="D14" s="149">
        <v>21714127104</v>
      </c>
      <c r="E14" s="150">
        <f t="shared" si="0"/>
        <v>1809510592</v>
      </c>
      <c r="F14" s="149">
        <f>E14*'2. Factores de Ajuste'!$D$449</f>
        <v>90475529.600000009</v>
      </c>
      <c r="G14" s="150">
        <f>'2. Factores de Ajuste'!$D$454*'2. Factores de Ajuste'!$G$78*'1. Costos Totales Suministro'!C14</f>
        <v>263853467.87543011</v>
      </c>
      <c r="H14" s="150">
        <f>G14*'2. Factores de Ajuste'!$D$463</f>
        <v>43077253.389077641</v>
      </c>
      <c r="I14" s="150">
        <f t="shared" si="1"/>
        <v>133552782.98907766</v>
      </c>
      <c r="K14" s="148" t="s">
        <v>14</v>
      </c>
      <c r="L14" s="151">
        <v>1.0365014112259121E-2</v>
      </c>
      <c r="M14" s="152">
        <f t="shared" si="2"/>
        <v>62506715.124656014</v>
      </c>
      <c r="N14" s="28"/>
      <c r="O14" s="2"/>
      <c r="P14" s="2"/>
      <c r="R14" s="153"/>
    </row>
    <row r="15" spans="1:18" ht="15" customHeight="1" x14ac:dyDescent="0.4">
      <c r="A15" s="28"/>
      <c r="B15" s="148" t="s">
        <v>15</v>
      </c>
      <c r="C15" s="149">
        <v>1879001</v>
      </c>
      <c r="D15" s="149">
        <v>21337773250</v>
      </c>
      <c r="E15" s="150">
        <f t="shared" si="0"/>
        <v>1778147770.8333333</v>
      </c>
      <c r="F15" s="149">
        <f>E15*'2. Factores de Ajuste'!$D$449</f>
        <v>88907388.541666672</v>
      </c>
      <c r="G15" s="150">
        <f>'2. Factores de Ajuste'!$D$454*'2. Factores de Ajuste'!$G$78*'1. Costos Totales Suministro'!C15</f>
        <v>174912506.86337534</v>
      </c>
      <c r="H15" s="150">
        <f>G15*'2. Factores de Ajuste'!$D$463</f>
        <v>28556571.341445059</v>
      </c>
      <c r="I15" s="150">
        <f t="shared" si="1"/>
        <v>117463959.88311173</v>
      </c>
      <c r="K15" s="148" t="s">
        <v>15</v>
      </c>
      <c r="L15" s="151">
        <v>1.8260535446294676E-2</v>
      </c>
      <c r="M15" s="152">
        <f t="shared" si="2"/>
        <v>110121035.51458147</v>
      </c>
      <c r="N15" s="28"/>
      <c r="O15" s="2"/>
      <c r="P15" s="2"/>
      <c r="R15" s="153"/>
    </row>
    <row r="16" spans="1:18" ht="15" customHeight="1" x14ac:dyDescent="0.4">
      <c r="A16" s="28"/>
      <c r="B16" s="148" t="s">
        <v>16</v>
      </c>
      <c r="C16" s="149">
        <v>1998243</v>
      </c>
      <c r="D16" s="149">
        <v>22643910013</v>
      </c>
      <c r="E16" s="150">
        <f t="shared" si="0"/>
        <v>1886992501.0833333</v>
      </c>
      <c r="F16" s="149">
        <f>E16*'2. Factores de Ajuste'!$D$449</f>
        <v>94349625.054166675</v>
      </c>
      <c r="G16" s="150">
        <f>'2. Factores de Ajuste'!$D$454*'2. Factores de Ajuste'!$G$78*'1. Costos Totales Suministro'!C16</f>
        <v>186012510.07966027</v>
      </c>
      <c r="H16" s="150">
        <f>G16*'2. Factores de Ajuste'!$D$463</f>
        <v>30368780.424833834</v>
      </c>
      <c r="I16" s="150">
        <f t="shared" si="1"/>
        <v>124718405.47900051</v>
      </c>
      <c r="K16" s="148" t="s">
        <v>16</v>
      </c>
      <c r="L16" s="151">
        <v>0.110509189556685</v>
      </c>
      <c r="M16" s="152">
        <f t="shared" si="2"/>
        <v>666430972.06268764</v>
      </c>
      <c r="N16" s="28"/>
      <c r="O16" s="2"/>
      <c r="P16" s="2"/>
      <c r="R16" s="153"/>
    </row>
    <row r="17" spans="1:18" ht="15" customHeight="1" x14ac:dyDescent="0.4">
      <c r="A17" s="28"/>
      <c r="B17" s="148" t="s">
        <v>17</v>
      </c>
      <c r="C17" s="149">
        <v>2790686</v>
      </c>
      <c r="D17" s="149">
        <v>16511856120</v>
      </c>
      <c r="E17" s="150">
        <f t="shared" si="0"/>
        <v>1375988010</v>
      </c>
      <c r="F17" s="149">
        <f>E17*'2. Factores de Ajuste'!$D$449</f>
        <v>68799400.5</v>
      </c>
      <c r="G17" s="150">
        <f>'2. Factores de Ajuste'!$D$454*'2. Factores de Ajuste'!$G$78*'1. Costos Totales Suministro'!C17</f>
        <v>259779470.11658078</v>
      </c>
      <c r="H17" s="150">
        <f>G17*'2. Factores de Ajuste'!$D$463</f>
        <v>42412124.235469773</v>
      </c>
      <c r="I17" s="150">
        <f t="shared" si="1"/>
        <v>111211524.73546977</v>
      </c>
      <c r="K17" s="148" t="s">
        <v>17</v>
      </c>
      <c r="L17" s="151">
        <v>2.0822179087436769E-2</v>
      </c>
      <c r="M17" s="152">
        <f t="shared" si="2"/>
        <v>125569150.45138364</v>
      </c>
      <c r="N17" s="28"/>
      <c r="O17" s="2"/>
      <c r="P17" s="2"/>
      <c r="R17" s="153"/>
    </row>
    <row r="18" spans="1:18" ht="15" customHeight="1" x14ac:dyDescent="0.4">
      <c r="A18" s="28"/>
      <c r="B18" s="148" t="s">
        <v>18</v>
      </c>
      <c r="C18" s="149">
        <v>1602804</v>
      </c>
      <c r="D18" s="149">
        <v>14909547516</v>
      </c>
      <c r="E18" s="150">
        <f t="shared" si="0"/>
        <v>1242462293</v>
      </c>
      <c r="F18" s="149">
        <f>E18*'2. Factores de Ajuste'!$D$449</f>
        <v>62123114.650000006</v>
      </c>
      <c r="G18" s="150">
        <f>'2. Factores de Ajuste'!$D$454*'2. Factores de Ajuste'!$G$78*'1. Costos Totales Suministro'!C18</f>
        <v>149201871.446926</v>
      </c>
      <c r="H18" s="150">
        <f>G18*'2. Factores de Ajuste'!$D$463</f>
        <v>24359000.752183471</v>
      </c>
      <c r="I18" s="150">
        <f t="shared" si="1"/>
        <v>86482115.402183473</v>
      </c>
      <c r="K18" s="148" t="s">
        <v>18</v>
      </c>
      <c r="L18" s="151">
        <v>5.5497432469719275E-3</v>
      </c>
      <c r="M18" s="152">
        <f t="shared" si="2"/>
        <v>33467993.038540062</v>
      </c>
      <c r="N18" s="28"/>
      <c r="O18" s="2"/>
      <c r="P18" s="2"/>
      <c r="R18" s="153"/>
    </row>
    <row r="19" spans="1:18" ht="15" customHeight="1" x14ac:dyDescent="0.4">
      <c r="A19" s="28"/>
      <c r="B19" s="148" t="s">
        <v>19</v>
      </c>
      <c r="C19" s="149">
        <v>3359830</v>
      </c>
      <c r="D19" s="149">
        <v>14019606363</v>
      </c>
      <c r="E19" s="150">
        <f t="shared" si="0"/>
        <v>1168300530.25</v>
      </c>
      <c r="F19" s="149">
        <f>E19*'2. Factores de Ajuste'!$D$449</f>
        <v>58415026.512500003</v>
      </c>
      <c r="G19" s="150">
        <f>'2. Factores de Ajuste'!$D$454*'2. Factores de Ajuste'!$G$78*'1. Costos Totales Suministro'!C19</f>
        <v>312759965.50016433</v>
      </c>
      <c r="H19" s="150">
        <f>G19*'2. Factores de Ajuste'!$D$463</f>
        <v>51061827.582916312</v>
      </c>
      <c r="I19" s="150">
        <f t="shared" si="1"/>
        <v>109476854.09541631</v>
      </c>
      <c r="K19" s="148" t="s">
        <v>19</v>
      </c>
      <c r="L19" s="151">
        <v>0.29683917477001659</v>
      </c>
      <c r="M19" s="152">
        <f t="shared" si="2"/>
        <v>1790102891.730974</v>
      </c>
      <c r="N19" s="28"/>
      <c r="O19" s="2"/>
      <c r="P19" s="2"/>
      <c r="R19" s="153"/>
    </row>
    <row r="20" spans="1:18" ht="15" customHeight="1" x14ac:dyDescent="0.4">
      <c r="A20" s="28"/>
      <c r="B20" s="148" t="s">
        <v>20</v>
      </c>
      <c r="C20" s="149">
        <v>1971170</v>
      </c>
      <c r="D20" s="149">
        <v>17303355168</v>
      </c>
      <c r="E20" s="150">
        <f t="shared" si="0"/>
        <v>1441946264</v>
      </c>
      <c r="F20" s="149">
        <f>E20*'2. Factores de Ajuste'!$D$449</f>
        <v>72097313.200000003</v>
      </c>
      <c r="G20" s="150">
        <f>'2. Factores de Ajuste'!$D$454*'2. Factores de Ajuste'!$G$78*'1. Costos Totales Suministro'!C20</f>
        <v>183492337.76558903</v>
      </c>
      <c r="H20" s="150">
        <f>G20*'2. Factores de Ajuste'!$D$463</f>
        <v>29957331.971146505</v>
      </c>
      <c r="I20" s="150">
        <f t="shared" si="1"/>
        <v>102054645.17114651</v>
      </c>
      <c r="K20" s="148" t="s">
        <v>20</v>
      </c>
      <c r="L20" s="151">
        <v>0.1152470808591108</v>
      </c>
      <c r="M20" s="152">
        <f t="shared" si="2"/>
        <v>695003052.98074889</v>
      </c>
      <c r="N20" s="28"/>
      <c r="O20" s="2"/>
      <c r="P20" s="2"/>
      <c r="R20" s="153"/>
    </row>
    <row r="21" spans="1:18" ht="15" customHeight="1" x14ac:dyDescent="0.4">
      <c r="A21" s="28"/>
      <c r="B21" s="148" t="s">
        <v>21</v>
      </c>
      <c r="C21" s="149">
        <v>2445424</v>
      </c>
      <c r="D21" s="149">
        <v>19285589930</v>
      </c>
      <c r="E21" s="150">
        <f t="shared" si="0"/>
        <v>1607132494.1666667</v>
      </c>
      <c r="F21" s="149">
        <f>E21*'2. Factores de Ajuste'!$D$449</f>
        <v>80356624.708333343</v>
      </c>
      <c r="G21" s="150">
        <f>'2. Factores de Ajuste'!$D$454*'2. Factores de Ajuste'!$G$78*'1. Costos Totales Suministro'!C21</f>
        <v>227639709.70950136</v>
      </c>
      <c r="H21" s="150">
        <f>G21*'2. Factores de Ajuste'!$D$463</f>
        <v>37164921.6344653</v>
      </c>
      <c r="I21" s="150">
        <f t="shared" si="1"/>
        <v>117521546.34279865</v>
      </c>
      <c r="K21" s="148" t="s">
        <v>21</v>
      </c>
      <c r="L21" s="151">
        <v>0.14129597134498165</v>
      </c>
      <c r="M21" s="152">
        <f t="shared" si="2"/>
        <v>852092137.40253639</v>
      </c>
      <c r="N21" s="28"/>
      <c r="O21" s="2"/>
      <c r="P21" s="2"/>
      <c r="R21" s="153"/>
    </row>
    <row r="22" spans="1:18" ht="15" customHeight="1" x14ac:dyDescent="0.4">
      <c r="A22" s="28"/>
      <c r="B22" s="148" t="s">
        <v>22</v>
      </c>
      <c r="C22" s="149">
        <v>2300158</v>
      </c>
      <c r="D22" s="149">
        <v>18941616784</v>
      </c>
      <c r="E22" s="150">
        <f t="shared" si="0"/>
        <v>1578468065.3333333</v>
      </c>
      <c r="F22" s="149">
        <f>E22*'2. Factores de Ajuste'!$D$449</f>
        <v>78923403.266666666</v>
      </c>
      <c r="G22" s="150">
        <f>'2. Factores de Ajuste'!$D$454*'2. Factores de Ajuste'!$G$78*'1. Costos Totales Suministro'!C22</f>
        <v>214117183.52563286</v>
      </c>
      <c r="H22" s="150">
        <f>G22*'2. Factores de Ajuste'!$D$463</f>
        <v>34957206.528147444</v>
      </c>
      <c r="I22" s="150">
        <f t="shared" si="1"/>
        <v>113880609.79481411</v>
      </c>
      <c r="K22" s="148" t="s">
        <v>22</v>
      </c>
      <c r="L22" s="151">
        <v>0.15579246791830204</v>
      </c>
      <c r="M22" s="152">
        <f t="shared" si="2"/>
        <v>939513955.81978047</v>
      </c>
      <c r="N22" s="28"/>
      <c r="O22" s="2"/>
      <c r="P22" s="2"/>
      <c r="R22" s="153"/>
    </row>
    <row r="23" spans="1:18" ht="15" customHeight="1" x14ac:dyDescent="0.4">
      <c r="A23" s="28"/>
      <c r="B23" s="154" t="s">
        <v>25</v>
      </c>
      <c r="C23" s="155">
        <f t="shared" ref="C23:I23" si="3">SUM(C7:C22)</f>
        <v>38433775</v>
      </c>
      <c r="D23" s="155">
        <f t="shared" si="3"/>
        <v>328197628088</v>
      </c>
      <c r="E23" s="155">
        <f t="shared" si="3"/>
        <v>27349802340.666668</v>
      </c>
      <c r="F23" s="155">
        <f t="shared" si="3"/>
        <v>1367490117.0333335</v>
      </c>
      <c r="G23" s="156">
        <f t="shared" si="3"/>
        <v>3577724510.7761645</v>
      </c>
      <c r="H23" s="155">
        <f t="shared" si="3"/>
        <v>584106574.56198668</v>
      </c>
      <c r="I23" s="155">
        <f t="shared" si="3"/>
        <v>1951596691.5953202</v>
      </c>
      <c r="K23" s="155" t="s">
        <v>25</v>
      </c>
      <c r="L23" s="157">
        <f>SUM(L7:L22)</f>
        <v>1</v>
      </c>
      <c r="M23" s="155">
        <f>SUM(M7:M22)</f>
        <v>6030548000</v>
      </c>
      <c r="N23" s="28"/>
      <c r="O23" s="2"/>
      <c r="P23" s="2"/>
    </row>
    <row r="24" spans="1:18" ht="15" customHeight="1" x14ac:dyDescent="0.4">
      <c r="A24" s="28"/>
      <c r="B24" s="31" t="s">
        <v>26</v>
      </c>
      <c r="D24" s="28"/>
      <c r="I24" s="28"/>
      <c r="J24" s="28"/>
      <c r="K24" s="31" t="s">
        <v>178</v>
      </c>
      <c r="L24" s="28"/>
      <c r="M24" s="28"/>
      <c r="N24" s="28"/>
      <c r="O24" s="2"/>
      <c r="P24" s="2"/>
    </row>
    <row r="25" spans="1:18" ht="15" customHeight="1" x14ac:dyDescent="0.4">
      <c r="A25" s="28"/>
      <c r="F25" s="28"/>
      <c r="N25" s="28"/>
      <c r="O25" s="28"/>
      <c r="P25" s="28"/>
    </row>
    <row r="26" spans="1:18" ht="15" customHeight="1" x14ac:dyDescent="0.4">
      <c r="A26" s="28"/>
      <c r="C26" s="32"/>
      <c r="D26" s="32"/>
      <c r="E26" s="32"/>
      <c r="F26" s="33"/>
      <c r="G26" s="32"/>
      <c r="H26" s="32"/>
      <c r="I26" s="32"/>
      <c r="K26" s="34" t="s">
        <v>28</v>
      </c>
      <c r="L26" s="35"/>
      <c r="N26" s="28"/>
      <c r="O26" s="2"/>
      <c r="P26" s="2"/>
    </row>
    <row r="27" spans="1:18" ht="15" customHeight="1" x14ac:dyDescent="0.4">
      <c r="A27" s="28"/>
      <c r="B27" s="147"/>
      <c r="C27" s="36"/>
      <c r="D27" s="36"/>
      <c r="E27" s="36"/>
      <c r="F27" s="36"/>
      <c r="G27" s="36"/>
      <c r="H27" s="36"/>
      <c r="I27" s="36"/>
      <c r="K27" s="37" t="s">
        <v>29</v>
      </c>
      <c r="L27" s="38">
        <v>18016513000</v>
      </c>
      <c r="M27" s="39"/>
      <c r="N27" s="28"/>
      <c r="O27" s="2"/>
      <c r="P27" s="2"/>
    </row>
    <row r="28" spans="1:18" ht="15" customHeight="1" x14ac:dyDescent="0.4">
      <c r="A28" s="28"/>
      <c r="B28" s="147"/>
      <c r="C28" s="40"/>
      <c r="D28" s="41"/>
      <c r="E28" s="42"/>
      <c r="F28" s="28"/>
      <c r="G28" s="28"/>
      <c r="K28" s="43" t="s">
        <v>30</v>
      </c>
      <c r="L28" s="44">
        <v>6303158000</v>
      </c>
      <c r="M28" s="39"/>
      <c r="O28" s="2"/>
      <c r="P28" s="2"/>
    </row>
    <row r="29" spans="1:18" ht="15" customHeight="1" x14ac:dyDescent="0.4">
      <c r="A29" s="28"/>
      <c r="B29" s="28"/>
      <c r="C29" s="40"/>
      <c r="D29" s="41"/>
      <c r="E29" s="42"/>
      <c r="F29" s="28"/>
      <c r="G29" s="28"/>
      <c r="I29" s="28"/>
      <c r="K29" s="43" t="s">
        <v>31</v>
      </c>
      <c r="L29" s="44">
        <v>408138000</v>
      </c>
      <c r="M29" s="39"/>
      <c r="O29" s="2"/>
      <c r="P29" s="2"/>
    </row>
    <row r="30" spans="1:18" ht="15" customHeight="1" x14ac:dyDescent="0.4">
      <c r="C30" s="40"/>
      <c r="D30" s="41"/>
      <c r="E30" s="42"/>
      <c r="H30" s="45"/>
      <c r="K30" s="46" t="s">
        <v>32</v>
      </c>
      <c r="L30" s="38">
        <v>6030548000</v>
      </c>
      <c r="M30" s="47">
        <f>L30/D23</f>
        <v>1.8374745835710374E-2</v>
      </c>
      <c r="N30" s="48"/>
      <c r="O30" s="2"/>
      <c r="P30" s="2"/>
    </row>
    <row r="31" spans="1:18" x14ac:dyDescent="0.4">
      <c r="B31" s="49"/>
      <c r="C31" s="40"/>
      <c r="D31" s="41"/>
      <c r="E31" s="42"/>
      <c r="H31" s="158"/>
      <c r="I31" s="159"/>
      <c r="K31" s="31" t="s">
        <v>33</v>
      </c>
      <c r="M31" s="160"/>
      <c r="O31" s="2"/>
      <c r="P31" s="2"/>
    </row>
    <row r="32" spans="1:18" x14ac:dyDescent="0.4">
      <c r="B32" s="49"/>
      <c r="C32" s="40"/>
      <c r="D32" s="41"/>
      <c r="E32" s="42"/>
      <c r="H32" s="28"/>
      <c r="I32" s="28"/>
      <c r="O32" s="2"/>
      <c r="P32" s="2"/>
    </row>
    <row r="33" spans="2:18" x14ac:dyDescent="0.4">
      <c r="F33" s="28"/>
      <c r="O33" s="2"/>
      <c r="P33" s="2"/>
    </row>
    <row r="34" spans="2:18" s="23" customFormat="1" x14ac:dyDescent="0.4">
      <c r="B34" s="55" t="s">
        <v>171</v>
      </c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6"/>
      <c r="N34" s="26"/>
      <c r="O34" s="26"/>
      <c r="P34" s="26"/>
      <c r="Q34" s="27"/>
      <c r="R34" s="27"/>
    </row>
    <row r="35" spans="2:18" x14ac:dyDescent="0.4">
      <c r="O35" s="23"/>
      <c r="P35" s="23"/>
      <c r="Q35" s="27"/>
      <c r="R35" s="27"/>
    </row>
    <row r="36" spans="2:18" x14ac:dyDescent="0.4">
      <c r="B36" s="205" t="s">
        <v>36</v>
      </c>
      <c r="C36" s="205"/>
      <c r="D36" s="205"/>
      <c r="E36" s="205"/>
      <c r="F36" s="205"/>
      <c r="G36" s="205"/>
      <c r="H36" s="205"/>
      <c r="J36" s="50"/>
      <c r="K36" s="50"/>
      <c r="L36" s="50"/>
    </row>
    <row r="37" spans="2:18" ht="14.4" customHeight="1" x14ac:dyDescent="0.4">
      <c r="B37" s="205" t="s">
        <v>4</v>
      </c>
      <c r="C37" s="205" t="s">
        <v>37</v>
      </c>
      <c r="D37" s="205"/>
      <c r="E37" s="205"/>
      <c r="F37" s="205"/>
      <c r="G37" s="29" t="s">
        <v>38</v>
      </c>
      <c r="H37" s="205" t="s">
        <v>39</v>
      </c>
      <c r="J37" s="161"/>
      <c r="K37" s="162"/>
      <c r="L37" s="161"/>
      <c r="M37" s="161"/>
      <c r="N37" s="161"/>
    </row>
    <row r="38" spans="2:18" ht="44.4" customHeight="1" x14ac:dyDescent="0.4">
      <c r="B38" s="205"/>
      <c r="C38" s="29" t="s">
        <v>40</v>
      </c>
      <c r="D38" s="29" t="s">
        <v>35</v>
      </c>
      <c r="E38" s="30" t="s">
        <v>5</v>
      </c>
      <c r="F38" s="29" t="s">
        <v>41</v>
      </c>
      <c r="G38" s="29" t="s">
        <v>6</v>
      </c>
      <c r="H38" s="205"/>
      <c r="J38" s="163"/>
      <c r="K38" s="164"/>
      <c r="L38" s="161"/>
      <c r="M38" s="161"/>
      <c r="N38" s="161"/>
      <c r="O38" s="161"/>
      <c r="P38" s="161"/>
    </row>
    <row r="39" spans="2:18" ht="15" customHeight="1" x14ac:dyDescent="0.4">
      <c r="B39" s="148" t="s">
        <v>7</v>
      </c>
      <c r="C39" s="165">
        <v>692041031.33640993</v>
      </c>
      <c r="D39" s="165">
        <v>68718612.293212682</v>
      </c>
      <c r="E39" s="165">
        <v>470606575.94076103</v>
      </c>
      <c r="F39" s="165">
        <f t="shared" ref="F39:F54" si="4">M7</f>
        <v>35416727.685374424</v>
      </c>
      <c r="G39" s="165">
        <f t="shared" ref="G39:G54" si="5">I7</f>
        <v>105063943.84415829</v>
      </c>
      <c r="H39" s="165">
        <f t="shared" ref="H39:H54" si="6">SUM(C39:G39)</f>
        <v>1371846891.0999165</v>
      </c>
      <c r="J39" s="166"/>
      <c r="K39" s="167"/>
      <c r="L39" s="167"/>
      <c r="M39" s="167"/>
      <c r="N39" s="168"/>
      <c r="O39" s="161"/>
      <c r="P39" s="161"/>
    </row>
    <row r="40" spans="2:18" ht="15" customHeight="1" x14ac:dyDescent="0.4">
      <c r="B40" s="148" t="s">
        <v>8</v>
      </c>
      <c r="C40" s="165">
        <v>885883553.30739248</v>
      </c>
      <c r="D40" s="165">
        <v>171699019.91178122</v>
      </c>
      <c r="E40" s="165">
        <v>612610395.6116451</v>
      </c>
      <c r="F40" s="165">
        <f t="shared" si="4"/>
        <v>355569721.91047668</v>
      </c>
      <c r="G40" s="165">
        <f t="shared" si="5"/>
        <v>198094071.7730619</v>
      </c>
      <c r="H40" s="165">
        <f t="shared" si="6"/>
        <v>2223856762.5143571</v>
      </c>
      <c r="J40" s="166"/>
      <c r="K40" s="167"/>
      <c r="L40" s="167"/>
      <c r="M40" s="167"/>
      <c r="N40" s="168"/>
      <c r="O40" s="167"/>
      <c r="P40" s="169"/>
      <c r="R40" s="51"/>
    </row>
    <row r="41" spans="2:18" ht="15" customHeight="1" x14ac:dyDescent="0.4">
      <c r="B41" s="148" t="s">
        <v>9</v>
      </c>
      <c r="C41" s="165">
        <v>502049713.11636221</v>
      </c>
      <c r="D41" s="165">
        <v>91878962.578753203</v>
      </c>
      <c r="E41" s="165">
        <v>332617199.6673007</v>
      </c>
      <c r="F41" s="165">
        <f t="shared" si="4"/>
        <v>11147588.526086103</v>
      </c>
      <c r="G41" s="165">
        <f t="shared" si="5"/>
        <v>86762578.862757713</v>
      </c>
      <c r="H41" s="165">
        <f t="shared" si="6"/>
        <v>1024456042.7512599</v>
      </c>
      <c r="J41" s="166"/>
      <c r="K41" s="167"/>
      <c r="L41" s="167"/>
      <c r="M41" s="167"/>
      <c r="N41" s="168"/>
      <c r="O41" s="167"/>
      <c r="P41" s="169"/>
      <c r="R41" s="51"/>
    </row>
    <row r="42" spans="2:18" ht="15" customHeight="1" x14ac:dyDescent="0.4">
      <c r="B42" s="148" t="s">
        <v>10</v>
      </c>
      <c r="C42" s="165">
        <v>789131812.02363515</v>
      </c>
      <c r="D42" s="165">
        <v>121461802.23150484</v>
      </c>
      <c r="E42" s="165">
        <v>360428878.56609452</v>
      </c>
      <c r="F42" s="165">
        <f t="shared" si="4"/>
        <v>205083732.01775452</v>
      </c>
      <c r="G42" s="165">
        <f t="shared" si="5"/>
        <v>121134668.25142831</v>
      </c>
      <c r="H42" s="165">
        <f t="shared" si="6"/>
        <v>1597240893.0904174</v>
      </c>
      <c r="J42" s="166"/>
      <c r="K42" s="167"/>
      <c r="L42" s="167"/>
      <c r="M42" s="167"/>
      <c r="N42" s="168"/>
      <c r="O42" s="167"/>
      <c r="P42" s="169"/>
      <c r="R42" s="51"/>
    </row>
    <row r="43" spans="2:18" ht="15" customHeight="1" x14ac:dyDescent="0.4">
      <c r="B43" s="148" t="s">
        <v>11</v>
      </c>
      <c r="C43" s="165">
        <v>787387958.01973534</v>
      </c>
      <c r="D43" s="165">
        <v>103802983.43989407</v>
      </c>
      <c r="E43" s="165">
        <v>400264608.16050416</v>
      </c>
      <c r="F43" s="165">
        <f t="shared" si="4"/>
        <v>95345339.289397106</v>
      </c>
      <c r="G43" s="165">
        <f t="shared" si="5"/>
        <v>91287166.308839321</v>
      </c>
      <c r="H43" s="165">
        <f t="shared" si="6"/>
        <v>1478088055.21837</v>
      </c>
      <c r="J43" s="166"/>
      <c r="K43" s="167"/>
      <c r="L43" s="167"/>
      <c r="M43" s="167"/>
      <c r="N43" s="168"/>
      <c r="O43" s="167"/>
      <c r="P43" s="169"/>
      <c r="R43" s="51"/>
    </row>
    <row r="44" spans="2:18" ht="15" customHeight="1" x14ac:dyDescent="0.4">
      <c r="B44" s="148" t="s">
        <v>12</v>
      </c>
      <c r="C44" s="165">
        <v>526763840.43625867</v>
      </c>
      <c r="D44" s="165">
        <v>77913715.192768529</v>
      </c>
      <c r="E44" s="165">
        <v>337252223.97082901</v>
      </c>
      <c r="F44" s="165">
        <f t="shared" si="4"/>
        <v>5306873.6960294209</v>
      </c>
      <c r="G44" s="165">
        <f t="shared" si="5"/>
        <v>89457448.866543114</v>
      </c>
      <c r="H44" s="165">
        <f t="shared" si="6"/>
        <v>1036694102.1624289</v>
      </c>
      <c r="J44" s="166"/>
      <c r="K44" s="167"/>
      <c r="L44" s="167"/>
      <c r="M44" s="167"/>
      <c r="N44" s="168"/>
      <c r="O44" s="167"/>
      <c r="P44" s="169"/>
      <c r="R44" s="51"/>
    </row>
    <row r="45" spans="2:18" ht="15" customHeight="1" x14ac:dyDescent="0.4">
      <c r="B45" s="148" t="s">
        <v>13</v>
      </c>
      <c r="C45" s="165">
        <v>1073375989.1109838</v>
      </c>
      <c r="D45" s="165">
        <v>135318704.26054451</v>
      </c>
      <c r="E45" s="165">
        <v>607246422.39722407</v>
      </c>
      <c r="F45" s="165">
        <f t="shared" si="4"/>
        <v>47870112.748993076</v>
      </c>
      <c r="G45" s="165">
        <f t="shared" si="5"/>
        <v>243434369.79551271</v>
      </c>
      <c r="H45" s="165">
        <f t="shared" si="6"/>
        <v>2107245598.3132584</v>
      </c>
      <c r="J45" s="166"/>
      <c r="K45" s="167"/>
      <c r="L45" s="167"/>
      <c r="M45" s="167"/>
      <c r="N45" s="168"/>
      <c r="O45" s="167"/>
      <c r="P45" s="169"/>
      <c r="R45" s="51"/>
    </row>
    <row r="46" spans="2:18" ht="15" customHeight="1" x14ac:dyDescent="0.4">
      <c r="B46" s="148" t="s">
        <v>14</v>
      </c>
      <c r="C46" s="165">
        <v>857945734.25544226</v>
      </c>
      <c r="D46" s="165">
        <v>126639012.51056293</v>
      </c>
      <c r="E46" s="165">
        <v>649391549.39123154</v>
      </c>
      <c r="F46" s="165">
        <f t="shared" si="4"/>
        <v>62506715.124656014</v>
      </c>
      <c r="G46" s="165">
        <f t="shared" si="5"/>
        <v>133552782.98907766</v>
      </c>
      <c r="H46" s="165">
        <f t="shared" si="6"/>
        <v>1830035794.2709701</v>
      </c>
      <c r="J46" s="166"/>
      <c r="K46" s="167"/>
      <c r="L46" s="167"/>
      <c r="M46" s="167"/>
      <c r="N46" s="168"/>
      <c r="O46" s="167"/>
      <c r="P46" s="169"/>
      <c r="R46" s="51"/>
    </row>
    <row r="47" spans="2:18" ht="15" customHeight="1" x14ac:dyDescent="0.4">
      <c r="B47" s="148" t="s">
        <v>15</v>
      </c>
      <c r="C47" s="165">
        <v>760543374.68116796</v>
      </c>
      <c r="D47" s="165">
        <v>83950941.874232531</v>
      </c>
      <c r="E47" s="165">
        <v>422314733.93104351</v>
      </c>
      <c r="F47" s="165">
        <f t="shared" si="4"/>
        <v>110121035.51458147</v>
      </c>
      <c r="G47" s="165">
        <f t="shared" si="5"/>
        <v>117463959.88311173</v>
      </c>
      <c r="H47" s="165">
        <f t="shared" si="6"/>
        <v>1494394045.8841372</v>
      </c>
      <c r="J47" s="166"/>
      <c r="K47" s="167"/>
      <c r="L47" s="167"/>
      <c r="M47" s="167"/>
      <c r="N47" s="168"/>
      <c r="O47" s="167"/>
      <c r="P47" s="169"/>
      <c r="R47" s="51"/>
    </row>
    <row r="48" spans="2:18" ht="15" customHeight="1" x14ac:dyDescent="0.4">
      <c r="B48" s="148" t="s">
        <v>16</v>
      </c>
      <c r="C48" s="165">
        <v>1170662426.3473217</v>
      </c>
      <c r="D48" s="165">
        <v>89278495.298082337</v>
      </c>
      <c r="E48" s="165">
        <v>531308504.8800118</v>
      </c>
      <c r="F48" s="165">
        <f t="shared" si="4"/>
        <v>666430972.06268764</v>
      </c>
      <c r="G48" s="165">
        <f t="shared" si="5"/>
        <v>124718405.47900051</v>
      </c>
      <c r="H48" s="165">
        <f t="shared" si="6"/>
        <v>2582398804.0671039</v>
      </c>
      <c r="J48" s="166"/>
      <c r="K48" s="167"/>
      <c r="L48" s="167"/>
      <c r="M48" s="167"/>
      <c r="N48" s="168"/>
      <c r="O48" s="167"/>
      <c r="P48" s="169"/>
      <c r="R48" s="51"/>
    </row>
    <row r="49" spans="2:18" ht="15" customHeight="1" x14ac:dyDescent="0.4">
      <c r="B49" s="148" t="s">
        <v>17</v>
      </c>
      <c r="C49" s="165">
        <v>989614451.0555501</v>
      </c>
      <c r="D49" s="165">
        <v>124683658.05831634</v>
      </c>
      <c r="E49" s="165">
        <v>454404560.62298232</v>
      </c>
      <c r="F49" s="165">
        <f t="shared" si="4"/>
        <v>125569150.45138364</v>
      </c>
      <c r="G49" s="165">
        <f t="shared" si="5"/>
        <v>111211524.73546977</v>
      </c>
      <c r="H49" s="165">
        <f t="shared" si="6"/>
        <v>1805483344.923702</v>
      </c>
      <c r="J49" s="166"/>
      <c r="K49" s="167"/>
      <c r="L49" s="167"/>
      <c r="M49" s="167"/>
      <c r="N49" s="168"/>
      <c r="O49" s="167"/>
      <c r="P49" s="169"/>
      <c r="R49" s="51"/>
    </row>
    <row r="50" spans="2:18" ht="15" customHeight="1" x14ac:dyDescent="0.4">
      <c r="B50" s="148" t="s">
        <v>18</v>
      </c>
      <c r="C50" s="165">
        <v>560395236.63117194</v>
      </c>
      <c r="D50" s="165">
        <v>71610874.842422843</v>
      </c>
      <c r="E50" s="165">
        <v>293834993.21565098</v>
      </c>
      <c r="F50" s="165">
        <f t="shared" si="4"/>
        <v>33467993.038540062</v>
      </c>
      <c r="G50" s="165">
        <f t="shared" si="5"/>
        <v>86482115.402183473</v>
      </c>
      <c r="H50" s="165">
        <f t="shared" si="6"/>
        <v>1045791213.1299691</v>
      </c>
      <c r="J50" s="166"/>
      <c r="K50" s="167"/>
      <c r="L50" s="167"/>
      <c r="M50" s="167"/>
      <c r="N50" s="168"/>
      <c r="O50" s="167"/>
      <c r="P50" s="169"/>
      <c r="R50" s="51"/>
    </row>
    <row r="51" spans="2:18" ht="15" customHeight="1" x14ac:dyDescent="0.4">
      <c r="B51" s="148" t="s">
        <v>19</v>
      </c>
      <c r="C51" s="165">
        <v>1119877839.2619362</v>
      </c>
      <c r="D51" s="165">
        <v>150112156.95856607</v>
      </c>
      <c r="E51" s="165">
        <v>438285578.97975552</v>
      </c>
      <c r="F51" s="165">
        <f t="shared" si="4"/>
        <v>1790102891.730974</v>
      </c>
      <c r="G51" s="165">
        <f t="shared" si="5"/>
        <v>109476854.09541631</v>
      </c>
      <c r="H51" s="165">
        <f t="shared" si="6"/>
        <v>3607855321.0266476</v>
      </c>
      <c r="J51" s="166"/>
      <c r="K51" s="167"/>
      <c r="L51" s="167"/>
      <c r="M51" s="167"/>
      <c r="N51" s="168"/>
      <c r="O51" s="167"/>
      <c r="P51" s="169"/>
      <c r="R51" s="51"/>
    </row>
    <row r="52" spans="2:18" ht="15" customHeight="1" x14ac:dyDescent="0.4">
      <c r="B52" s="148" t="s">
        <v>20</v>
      </c>
      <c r="C52" s="165">
        <v>688978364.5888288</v>
      </c>
      <c r="D52" s="165">
        <v>88068914.329599038</v>
      </c>
      <c r="E52" s="165">
        <v>104244075.3868829</v>
      </c>
      <c r="F52" s="165">
        <f t="shared" si="4"/>
        <v>695003052.98074889</v>
      </c>
      <c r="G52" s="165">
        <f t="shared" si="5"/>
        <v>102054645.17114651</v>
      </c>
      <c r="H52" s="165">
        <f t="shared" si="6"/>
        <v>1678349052.4572062</v>
      </c>
      <c r="J52" s="166"/>
      <c r="K52" s="167"/>
      <c r="L52" s="167"/>
      <c r="M52" s="167"/>
      <c r="N52" s="168"/>
      <c r="O52" s="167"/>
      <c r="P52" s="169"/>
      <c r="R52" s="51"/>
    </row>
    <row r="53" spans="2:18" ht="15" customHeight="1" x14ac:dyDescent="0.4">
      <c r="B53" s="148" t="s">
        <v>21</v>
      </c>
      <c r="C53" s="165">
        <v>1123952358.9177468</v>
      </c>
      <c r="D53" s="165">
        <v>109257870.58221534</v>
      </c>
      <c r="E53" s="165">
        <v>121630070.0780551</v>
      </c>
      <c r="F53" s="165">
        <f t="shared" si="4"/>
        <v>852092137.40253639</v>
      </c>
      <c r="G53" s="165">
        <f t="shared" si="5"/>
        <v>117521546.34279865</v>
      </c>
      <c r="H53" s="165">
        <f t="shared" si="6"/>
        <v>2324453983.3233523</v>
      </c>
      <c r="J53" s="166"/>
      <c r="K53" s="167"/>
      <c r="L53" s="167"/>
      <c r="M53" s="167"/>
      <c r="N53" s="168"/>
      <c r="O53" s="167"/>
      <c r="P53" s="169"/>
      <c r="R53" s="51"/>
    </row>
    <row r="54" spans="2:18" ht="15" customHeight="1" x14ac:dyDescent="0.4">
      <c r="B54" s="148" t="s">
        <v>22</v>
      </c>
      <c r="C54" s="165">
        <v>954955511.16714895</v>
      </c>
      <c r="D54" s="165">
        <v>102767603.93397923</v>
      </c>
      <c r="E54" s="165">
        <v>134345413.24126965</v>
      </c>
      <c r="F54" s="165">
        <f t="shared" si="4"/>
        <v>939513955.81978047</v>
      </c>
      <c r="G54" s="165">
        <f t="shared" si="5"/>
        <v>113880609.79481411</v>
      </c>
      <c r="H54" s="165">
        <f t="shared" si="6"/>
        <v>2245463093.9569926</v>
      </c>
      <c r="J54" s="166"/>
      <c r="K54" s="167"/>
      <c r="L54" s="167"/>
      <c r="M54" s="167"/>
      <c r="N54" s="168"/>
      <c r="O54" s="167"/>
      <c r="P54" s="169"/>
      <c r="R54" s="51"/>
    </row>
    <row r="55" spans="2:18" ht="15" customHeight="1" x14ac:dyDescent="0.4">
      <c r="B55" s="154" t="s">
        <v>25</v>
      </c>
      <c r="C55" s="155">
        <f>SUM(C39:C54)</f>
        <v>13483559194.257093</v>
      </c>
      <c r="D55" s="155">
        <f>SUM(D39:D54)</f>
        <v>1717163328.2964358</v>
      </c>
      <c r="E55" s="155">
        <f t="shared" ref="E55" si="7">SUM(E39:E54)</f>
        <v>6270785784.0412416</v>
      </c>
      <c r="F55" s="155">
        <f>SUM(F39:F54)</f>
        <v>6030548000</v>
      </c>
      <c r="G55" s="155">
        <f>SUM(G39:G54)</f>
        <v>1951596691.5953202</v>
      </c>
      <c r="H55" s="155">
        <f>SUM(H39:H54)</f>
        <v>29453652998.19009</v>
      </c>
      <c r="J55" s="50"/>
      <c r="K55" s="50"/>
      <c r="L55" s="50"/>
      <c r="M55" s="50"/>
      <c r="N55" s="50"/>
      <c r="O55" s="167"/>
      <c r="P55" s="169"/>
      <c r="R55" s="51"/>
    </row>
    <row r="56" spans="2:18" x14ac:dyDescent="0.4">
      <c r="B56" s="52"/>
      <c r="C56" s="52"/>
      <c r="J56" s="50"/>
      <c r="K56" s="50"/>
      <c r="L56" s="50"/>
      <c r="M56" s="50"/>
      <c r="O56" s="50"/>
      <c r="P56" s="50"/>
    </row>
    <row r="57" spans="2:18" x14ac:dyDescent="0.4">
      <c r="C57" s="32"/>
      <c r="D57" s="32"/>
      <c r="E57" s="32"/>
      <c r="F57" s="32"/>
      <c r="G57" s="32"/>
      <c r="H57" s="32"/>
      <c r="J57" s="50"/>
      <c r="K57" s="50"/>
      <c r="L57" s="50"/>
      <c r="M57" s="50"/>
    </row>
    <row r="58" spans="2:18" x14ac:dyDescent="0.4">
      <c r="C58" s="53"/>
      <c r="D58" s="53"/>
      <c r="E58" s="53"/>
      <c r="F58" s="53"/>
      <c r="G58" s="53"/>
      <c r="H58" s="53"/>
    </row>
  </sheetData>
  <mergeCells count="6">
    <mergeCell ref="B37:B38"/>
    <mergeCell ref="C37:F37"/>
    <mergeCell ref="H37:H38"/>
    <mergeCell ref="K5:M5"/>
    <mergeCell ref="B36:H36"/>
    <mergeCell ref="B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P502"/>
  <sheetViews>
    <sheetView showGridLines="0" zoomScale="68" zoomScaleNormal="90" workbookViewId="0"/>
  </sheetViews>
  <sheetFormatPr baseColWidth="10" defaultColWidth="11.44140625" defaultRowHeight="16.8" x14ac:dyDescent="0.4"/>
  <cols>
    <col min="1" max="1" width="11.44140625" style="2"/>
    <col min="2" max="2" width="19.21875" style="2" customWidth="1"/>
    <col min="3" max="3" width="17.77734375" style="2" customWidth="1"/>
    <col min="4" max="4" width="16" style="2" customWidth="1"/>
    <col min="5" max="6" width="11.44140625" style="2"/>
    <col min="7" max="10" width="12.77734375" style="2" customWidth="1"/>
    <col min="11" max="16384" width="11.44140625" style="2"/>
  </cols>
  <sheetData>
    <row r="1" spans="1:16" s="199" customFormat="1" ht="27" x14ac:dyDescent="0.3">
      <c r="A1" s="198" t="s">
        <v>172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x14ac:dyDescent="0.4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6" s="23" customFormat="1" x14ac:dyDescent="0.4">
      <c r="A3" s="55" t="s">
        <v>173</v>
      </c>
      <c r="B3" s="5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4">
      <c r="A4" s="54"/>
    </row>
    <row r="5" spans="1:16" ht="99" customHeight="1" x14ac:dyDescent="0.4">
      <c r="B5" s="30" t="s">
        <v>42</v>
      </c>
      <c r="C5" s="29" t="s">
        <v>43</v>
      </c>
      <c r="G5" s="29" t="s">
        <v>44</v>
      </c>
      <c r="H5" s="29" t="s">
        <v>45</v>
      </c>
      <c r="I5" s="29" t="s">
        <v>46</v>
      </c>
      <c r="J5" s="29" t="s">
        <v>174</v>
      </c>
    </row>
    <row r="6" spans="1:16" ht="16.8" customHeight="1" x14ac:dyDescent="0.4">
      <c r="B6" s="170" t="s">
        <v>48</v>
      </c>
      <c r="C6" s="171">
        <v>112.505</v>
      </c>
      <c r="G6" s="172">
        <v>2015</v>
      </c>
      <c r="H6" s="73" t="s">
        <v>49</v>
      </c>
      <c r="I6" s="73" t="s">
        <v>50</v>
      </c>
      <c r="J6" s="173">
        <f>(VLOOKUP(I6,'2. Factores de Ajuste'!$B$6:$C$51,2,FALSE)/VLOOKUP(H6,'2. Factores de Ajuste'!$B$6:$C$51,2,FALSE))-1</f>
        <v>2.130812776260349E-2</v>
      </c>
    </row>
    <row r="7" spans="1:16" ht="16.8" customHeight="1" x14ac:dyDescent="0.4">
      <c r="B7" s="170" t="s">
        <v>51</v>
      </c>
      <c r="C7" s="171">
        <v>112.79</v>
      </c>
      <c r="G7" s="172">
        <v>2016</v>
      </c>
      <c r="H7" s="73" t="s">
        <v>50</v>
      </c>
      <c r="I7" s="73" t="s">
        <v>52</v>
      </c>
      <c r="J7" s="173">
        <f>(VLOOKUP(I7,'2. Factores de Ajuste'!$B$6:$C$51,2,FALSE)/VLOOKUP(H7,'2. Factores de Ajuste'!$B$6:$C$51,2,FALSE))-1</f>
        <v>3.360274018830367E-2</v>
      </c>
    </row>
    <row r="8" spans="1:16" ht="16.8" customHeight="1" x14ac:dyDescent="0.4">
      <c r="B8" s="170" t="s">
        <v>53</v>
      </c>
      <c r="C8" s="171">
        <v>113.099</v>
      </c>
      <c r="G8" s="73">
        <v>2017</v>
      </c>
      <c r="H8" s="73" t="s">
        <v>54</v>
      </c>
      <c r="I8" s="73" t="s">
        <v>55</v>
      </c>
      <c r="J8" s="173">
        <f>(VLOOKUP(I8,'2. Factores de Ajuste'!$B$6:$C$51,2,FALSE)/VLOOKUP(H8,'2. Factores de Ajuste'!$B$6:$C$51,2,FALSE))-1</f>
        <v>6.3715322254084494E-2</v>
      </c>
    </row>
    <row r="9" spans="1:16" ht="16.8" customHeight="1" x14ac:dyDescent="0.4">
      <c r="B9" s="170" t="s">
        <v>56</v>
      </c>
      <c r="C9" s="171">
        <v>112.88800000000001</v>
      </c>
      <c r="G9" s="73" t="s">
        <v>197</v>
      </c>
      <c r="H9" s="73" t="s">
        <v>57</v>
      </c>
      <c r="I9" s="73" t="s">
        <v>57</v>
      </c>
      <c r="J9" s="173">
        <v>0.03</v>
      </c>
      <c r="K9" s="212"/>
      <c r="L9" s="212"/>
      <c r="M9" s="212"/>
      <c r="N9" s="212"/>
      <c r="O9" s="212"/>
    </row>
    <row r="10" spans="1:16" ht="16.8" customHeight="1" x14ac:dyDescent="0.4">
      <c r="B10" s="170" t="s">
        <v>58</v>
      </c>
      <c r="C10" s="171">
        <v>112.527</v>
      </c>
      <c r="G10" s="73" t="s">
        <v>198</v>
      </c>
      <c r="H10" s="73" t="s">
        <v>57</v>
      </c>
      <c r="I10" s="73" t="s">
        <v>57</v>
      </c>
      <c r="J10" s="173">
        <v>3.4000000000000002E-2</v>
      </c>
      <c r="K10" s="212"/>
      <c r="L10" s="212"/>
      <c r="M10" s="212"/>
      <c r="N10" s="212"/>
      <c r="O10" s="212"/>
    </row>
    <row r="11" spans="1:16" ht="16.8" customHeight="1" x14ac:dyDescent="0.4">
      <c r="B11" s="170" t="s">
        <v>59</v>
      </c>
      <c r="C11" s="171">
        <v>112.72199999999999</v>
      </c>
      <c r="G11" s="73" t="s">
        <v>199</v>
      </c>
      <c r="H11" s="174" t="s">
        <v>57</v>
      </c>
      <c r="I11" s="174" t="s">
        <v>57</v>
      </c>
      <c r="J11" s="173">
        <v>0.03</v>
      </c>
    </row>
    <row r="12" spans="1:16" ht="18" x14ac:dyDescent="0.4">
      <c r="B12" s="170" t="s">
        <v>60</v>
      </c>
      <c r="C12" s="171">
        <v>113.032</v>
      </c>
      <c r="G12" s="73" t="s">
        <v>217</v>
      </c>
      <c r="H12" s="174" t="s">
        <v>57</v>
      </c>
      <c r="I12" s="174" t="s">
        <v>57</v>
      </c>
      <c r="J12" s="173">
        <v>0.03</v>
      </c>
    </row>
    <row r="13" spans="1:16" ht="17.399999999999999" customHeight="1" x14ac:dyDescent="0.4">
      <c r="B13" s="170" t="s">
        <v>61</v>
      </c>
      <c r="C13" s="171">
        <v>113.438</v>
      </c>
      <c r="G13" s="213" t="s">
        <v>220</v>
      </c>
      <c r="H13" s="213"/>
      <c r="I13" s="213"/>
      <c r="J13" s="213"/>
    </row>
    <row r="14" spans="1:16" ht="14.4" customHeight="1" x14ac:dyDescent="0.4">
      <c r="B14" s="170" t="s">
        <v>62</v>
      </c>
      <c r="C14" s="171">
        <v>113.93899999999999</v>
      </c>
      <c r="G14" s="214"/>
      <c r="H14" s="214"/>
      <c r="I14" s="214"/>
      <c r="J14" s="214"/>
    </row>
    <row r="15" spans="1:16" ht="14.4" customHeight="1" x14ac:dyDescent="0.4">
      <c r="B15" s="170" t="s">
        <v>63</v>
      </c>
      <c r="C15" s="171">
        <v>114.569</v>
      </c>
      <c r="G15" s="214"/>
      <c r="H15" s="214"/>
      <c r="I15" s="214"/>
      <c r="J15" s="214"/>
    </row>
    <row r="16" spans="1:16" x14ac:dyDescent="0.4">
      <c r="B16" s="170" t="s">
        <v>64</v>
      </c>
      <c r="C16" s="171">
        <v>115.492999999999</v>
      </c>
      <c r="D16" s="119"/>
      <c r="E16" s="119"/>
      <c r="F16" s="175"/>
      <c r="G16" s="214"/>
      <c r="H16" s="214"/>
      <c r="I16" s="214"/>
      <c r="J16" s="214"/>
    </row>
    <row r="17" spans="2:10" x14ac:dyDescent="0.4">
      <c r="B17" s="170" t="s">
        <v>49</v>
      </c>
      <c r="C17" s="171">
        <v>116.059</v>
      </c>
      <c r="D17" s="119"/>
      <c r="E17" s="119"/>
      <c r="F17" s="175"/>
      <c r="G17" s="214"/>
      <c r="H17" s="214"/>
      <c r="I17" s="214"/>
      <c r="J17" s="214"/>
    </row>
    <row r="18" spans="2:10" x14ac:dyDescent="0.4">
      <c r="B18" s="170" t="s">
        <v>65</v>
      </c>
      <c r="C18" s="171">
        <v>115.953999999999</v>
      </c>
      <c r="D18" s="119"/>
      <c r="E18" s="119"/>
      <c r="F18" s="175"/>
      <c r="G18" s="214"/>
      <c r="H18" s="214"/>
      <c r="I18" s="214"/>
      <c r="J18" s="214"/>
    </row>
    <row r="19" spans="2:10" x14ac:dyDescent="0.4">
      <c r="B19" s="170" t="s">
        <v>66</v>
      </c>
      <c r="C19" s="171">
        <v>116.17400000000001</v>
      </c>
      <c r="D19" s="119"/>
      <c r="E19" s="119"/>
      <c r="F19" s="175"/>
      <c r="G19" s="214"/>
      <c r="H19" s="214"/>
      <c r="I19" s="214"/>
      <c r="J19" s="214"/>
    </row>
    <row r="20" spans="2:10" x14ac:dyDescent="0.4">
      <c r="B20" s="170" t="s">
        <v>67</v>
      </c>
      <c r="C20" s="171">
        <v>116.64700000000001</v>
      </c>
      <c r="D20" s="119"/>
      <c r="E20" s="119"/>
      <c r="F20" s="175"/>
      <c r="G20" s="214"/>
      <c r="H20" s="214"/>
      <c r="I20" s="214"/>
      <c r="J20" s="214"/>
    </row>
    <row r="21" spans="2:10" x14ac:dyDescent="0.4">
      <c r="B21" s="170" t="s">
        <v>68</v>
      </c>
      <c r="C21" s="171">
        <v>116.345</v>
      </c>
      <c r="D21" s="119"/>
      <c r="E21" s="119"/>
      <c r="F21" s="175"/>
      <c r="G21" s="214"/>
      <c r="H21" s="214"/>
      <c r="I21" s="214"/>
      <c r="J21" s="214"/>
    </row>
    <row r="22" spans="2:10" x14ac:dyDescent="0.4">
      <c r="B22" s="170" t="s">
        <v>69</v>
      </c>
      <c r="C22" s="171">
        <v>115.764</v>
      </c>
      <c r="D22" s="119"/>
      <c r="E22" s="119"/>
      <c r="F22" s="175"/>
      <c r="G22" s="214"/>
      <c r="H22" s="214"/>
      <c r="I22" s="214"/>
      <c r="J22" s="214"/>
    </row>
    <row r="23" spans="2:10" x14ac:dyDescent="0.4">
      <c r="B23" s="170" t="s">
        <v>70</v>
      </c>
      <c r="C23" s="171">
        <v>115.958</v>
      </c>
      <c r="D23" s="119"/>
      <c r="E23" s="119"/>
      <c r="F23" s="175"/>
      <c r="G23" s="214"/>
      <c r="H23" s="214"/>
      <c r="I23" s="214"/>
      <c r="J23" s="214"/>
    </row>
    <row r="24" spans="2:10" x14ac:dyDescent="0.4">
      <c r="B24" s="170" t="s">
        <v>71</v>
      </c>
      <c r="C24" s="171">
        <v>116.128</v>
      </c>
      <c r="D24" s="119"/>
      <c r="E24" s="119"/>
      <c r="F24" s="175"/>
      <c r="G24" s="214"/>
      <c r="H24" s="214"/>
      <c r="I24" s="214"/>
      <c r="J24" s="214"/>
    </row>
    <row r="25" spans="2:10" x14ac:dyDescent="0.4">
      <c r="B25" s="170" t="s">
        <v>72</v>
      </c>
      <c r="C25" s="171">
        <v>116.373</v>
      </c>
      <c r="D25" s="119"/>
      <c r="E25" s="119"/>
      <c r="F25" s="175"/>
      <c r="G25" s="214"/>
      <c r="H25" s="214"/>
      <c r="I25" s="214"/>
      <c r="J25" s="214"/>
    </row>
    <row r="26" spans="2:10" x14ac:dyDescent="0.4">
      <c r="B26" s="170" t="s">
        <v>73</v>
      </c>
      <c r="C26" s="171">
        <v>116.809</v>
      </c>
      <c r="D26" s="119"/>
      <c r="E26" s="119"/>
      <c r="F26" s="175"/>
      <c r="G26" s="214"/>
      <c r="H26" s="214"/>
      <c r="I26" s="214"/>
      <c r="J26" s="214"/>
    </row>
    <row r="27" spans="2:10" x14ac:dyDescent="0.4">
      <c r="B27" s="170" t="s">
        <v>74</v>
      </c>
      <c r="C27" s="171">
        <v>117.41</v>
      </c>
      <c r="D27" s="119"/>
      <c r="E27" s="119"/>
      <c r="F27" s="175"/>
      <c r="G27" s="214"/>
      <c r="H27" s="214"/>
      <c r="I27" s="214"/>
      <c r="J27" s="214"/>
    </row>
    <row r="28" spans="2:10" x14ac:dyDescent="0.4">
      <c r="B28" s="170" t="s">
        <v>75</v>
      </c>
      <c r="C28" s="171">
        <v>118.051</v>
      </c>
      <c r="D28" s="119"/>
      <c r="E28" s="119"/>
      <c r="F28" s="175"/>
      <c r="G28" s="214"/>
      <c r="H28" s="214"/>
      <c r="I28" s="214"/>
      <c r="J28" s="214"/>
    </row>
    <row r="29" spans="2:10" x14ac:dyDescent="0.4">
      <c r="B29" s="170" t="s">
        <v>50</v>
      </c>
      <c r="C29" s="171">
        <v>118.532</v>
      </c>
      <c r="D29" s="119"/>
      <c r="E29" s="119"/>
      <c r="F29" s="175"/>
      <c r="G29" s="214"/>
      <c r="H29" s="214"/>
      <c r="I29" s="214"/>
      <c r="J29" s="214"/>
    </row>
    <row r="30" spans="2:10" x14ac:dyDescent="0.4">
      <c r="B30" s="170" t="s">
        <v>76</v>
      </c>
      <c r="C30" s="171">
        <v>118.983999999999</v>
      </c>
      <c r="D30" s="119"/>
      <c r="E30" s="119"/>
      <c r="F30" s="175"/>
      <c r="G30" s="214"/>
      <c r="H30" s="214"/>
      <c r="I30" s="214"/>
      <c r="J30" s="214"/>
    </row>
    <row r="31" spans="2:10" x14ac:dyDescent="0.4">
      <c r="B31" s="170" t="s">
        <v>77</v>
      </c>
      <c r="C31" s="171">
        <v>119.505</v>
      </c>
      <c r="D31" s="119"/>
      <c r="E31" s="119"/>
      <c r="F31" s="175"/>
    </row>
    <row r="32" spans="2:10" x14ac:dyDescent="0.4">
      <c r="B32" s="170" t="s">
        <v>78</v>
      </c>
      <c r="C32" s="171">
        <v>119.681</v>
      </c>
      <c r="D32" s="119"/>
      <c r="E32" s="119"/>
      <c r="F32" s="175"/>
    </row>
    <row r="33" spans="2:6" x14ac:dyDescent="0.4">
      <c r="B33" s="170" t="s">
        <v>79</v>
      </c>
      <c r="C33" s="171">
        <v>119.30200000000001</v>
      </c>
      <c r="D33" s="119"/>
      <c r="E33" s="119"/>
      <c r="F33" s="175"/>
    </row>
    <row r="34" spans="2:6" x14ac:dyDescent="0.4">
      <c r="B34" s="170" t="s">
        <v>80</v>
      </c>
      <c r="C34" s="171">
        <v>118.77</v>
      </c>
      <c r="D34" s="119"/>
      <c r="E34" s="119"/>
      <c r="F34" s="175"/>
    </row>
    <row r="35" spans="2:6" x14ac:dyDescent="0.4">
      <c r="B35" s="170" t="s">
        <v>81</v>
      </c>
      <c r="C35" s="171">
        <v>118.901</v>
      </c>
      <c r="D35" s="119"/>
      <c r="E35" s="119"/>
      <c r="F35" s="175"/>
    </row>
    <row r="36" spans="2:6" x14ac:dyDescent="0.4">
      <c r="B36" s="170" t="s">
        <v>82</v>
      </c>
      <c r="C36" s="171">
        <v>119.211</v>
      </c>
      <c r="D36" s="119"/>
      <c r="E36" s="119"/>
      <c r="F36" s="175"/>
    </row>
    <row r="37" spans="2:6" x14ac:dyDescent="0.4">
      <c r="B37" s="170" t="s">
        <v>83</v>
      </c>
      <c r="C37" s="171">
        <v>119.547</v>
      </c>
      <c r="D37" s="119"/>
      <c r="E37" s="119"/>
      <c r="F37" s="175"/>
    </row>
    <row r="38" spans="2:6" x14ac:dyDescent="0.4">
      <c r="B38" s="170" t="s">
        <v>84</v>
      </c>
      <c r="C38" s="171">
        <v>120.277</v>
      </c>
      <c r="D38" s="119"/>
      <c r="E38" s="119"/>
      <c r="F38" s="175"/>
    </row>
    <row r="39" spans="2:6" x14ac:dyDescent="0.4">
      <c r="B39" s="170" t="s">
        <v>54</v>
      </c>
      <c r="C39" s="171">
        <v>121.00700000000001</v>
      </c>
      <c r="D39" s="119"/>
      <c r="E39" s="119"/>
      <c r="F39" s="175"/>
    </row>
    <row r="40" spans="2:6" x14ac:dyDescent="0.4">
      <c r="B40" s="170" t="s">
        <v>85</v>
      </c>
      <c r="C40" s="171">
        <v>121.953</v>
      </c>
      <c r="D40" s="119"/>
      <c r="E40" s="119"/>
      <c r="F40" s="175"/>
    </row>
    <row r="41" spans="2:6" x14ac:dyDescent="0.4">
      <c r="B41" s="170" t="s">
        <v>52</v>
      </c>
      <c r="C41" s="171">
        <v>122.515</v>
      </c>
      <c r="D41" s="119"/>
      <c r="E41" s="119"/>
      <c r="F41" s="175"/>
    </row>
    <row r="42" spans="2:6" x14ac:dyDescent="0.4">
      <c r="B42" s="170" t="s">
        <v>86</v>
      </c>
      <c r="C42" s="171">
        <v>124.598</v>
      </c>
      <c r="D42" s="119"/>
      <c r="E42" s="119"/>
      <c r="F42" s="175"/>
    </row>
    <row r="43" spans="2:6" x14ac:dyDescent="0.4">
      <c r="B43" s="170" t="s">
        <v>87</v>
      </c>
      <c r="C43" s="171">
        <v>125.318</v>
      </c>
      <c r="D43" s="119"/>
      <c r="E43" s="119"/>
      <c r="F43" s="175"/>
    </row>
    <row r="44" spans="2:6" x14ac:dyDescent="0.4">
      <c r="B44" s="170" t="s">
        <v>88</v>
      </c>
      <c r="C44" s="171">
        <v>126.087</v>
      </c>
      <c r="D44" s="119"/>
      <c r="E44" s="119"/>
      <c r="F44" s="175"/>
    </row>
    <row r="45" spans="2:6" x14ac:dyDescent="0.4">
      <c r="B45" s="170" t="s">
        <v>89</v>
      </c>
      <c r="C45" s="171">
        <v>126.242</v>
      </c>
      <c r="D45" s="119"/>
      <c r="E45" s="119"/>
      <c r="F45" s="175"/>
    </row>
    <row r="46" spans="2:6" x14ac:dyDescent="0.4">
      <c r="B46" s="170" t="s">
        <v>90</v>
      </c>
      <c r="C46" s="171">
        <v>126.090999999999</v>
      </c>
      <c r="D46" s="119"/>
      <c r="E46" s="119"/>
      <c r="F46" s="175"/>
    </row>
    <row r="47" spans="2:6" x14ac:dyDescent="0.4">
      <c r="B47" s="170" t="s">
        <v>91</v>
      </c>
      <c r="C47" s="171">
        <v>126.408</v>
      </c>
      <c r="D47" s="119"/>
      <c r="E47" s="119"/>
      <c r="F47" s="175"/>
    </row>
    <row r="48" spans="2:6" x14ac:dyDescent="0.4">
      <c r="B48" s="170" t="s">
        <v>92</v>
      </c>
      <c r="C48" s="171">
        <v>126.886</v>
      </c>
      <c r="D48" s="119"/>
      <c r="E48" s="119"/>
      <c r="F48" s="175"/>
    </row>
    <row r="49" spans="1:16" x14ac:dyDescent="0.4">
      <c r="B49" s="170" t="s">
        <v>93</v>
      </c>
      <c r="C49" s="171">
        <v>127.51300000000001</v>
      </c>
      <c r="D49" s="119"/>
      <c r="E49" s="119"/>
      <c r="F49" s="175"/>
    </row>
    <row r="50" spans="1:16" x14ac:dyDescent="0.4">
      <c r="B50" s="170" t="s">
        <v>94</v>
      </c>
      <c r="C50" s="171">
        <v>127.91200000000001</v>
      </c>
      <c r="D50" s="119"/>
      <c r="E50" s="119"/>
      <c r="F50" s="175"/>
    </row>
    <row r="51" spans="1:16" x14ac:dyDescent="0.4">
      <c r="B51" s="170" t="s">
        <v>55</v>
      </c>
      <c r="C51" s="171">
        <v>128.71700000000001</v>
      </c>
    </row>
    <row r="52" spans="1:16" x14ac:dyDescent="0.4">
      <c r="B52" s="176" t="s">
        <v>95</v>
      </c>
      <c r="C52" s="56"/>
      <c r="D52" s="119"/>
      <c r="E52" s="119"/>
      <c r="F52" s="175"/>
    </row>
    <row r="53" spans="1:16" x14ac:dyDescent="0.4">
      <c r="B53" s="54"/>
    </row>
    <row r="54" spans="1:16" s="23" customFormat="1" x14ac:dyDescent="0.4">
      <c r="A54" s="54"/>
      <c r="B54" s="55" t="s">
        <v>175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6" spans="1:16" ht="34.200000000000003" customHeight="1" x14ac:dyDescent="0.4">
      <c r="B56" s="57" t="s">
        <v>96</v>
      </c>
      <c r="C56" s="58" t="s">
        <v>97</v>
      </c>
    </row>
    <row r="57" spans="1:16" x14ac:dyDescent="0.4">
      <c r="B57" s="177" t="s">
        <v>7</v>
      </c>
      <c r="C57" s="178">
        <v>2.5999999999999999E-2</v>
      </c>
      <c r="E57" s="59"/>
      <c r="F57" s="175"/>
    </row>
    <row r="58" spans="1:16" x14ac:dyDescent="0.4">
      <c r="B58" s="177" t="s">
        <v>8</v>
      </c>
      <c r="C58" s="178">
        <v>1.4999999999999999E-2</v>
      </c>
      <c r="E58" s="59"/>
      <c r="F58" s="175"/>
      <c r="I58" s="60"/>
      <c r="J58" s="61"/>
    </row>
    <row r="59" spans="1:16" x14ac:dyDescent="0.4">
      <c r="B59" s="177" t="s">
        <v>9</v>
      </c>
      <c r="C59" s="178">
        <v>1E-3</v>
      </c>
      <c r="E59" s="59"/>
      <c r="F59" s="175"/>
      <c r="I59" s="62"/>
    </row>
    <row r="60" spans="1:16" x14ac:dyDescent="0.4">
      <c r="B60" s="177" t="s">
        <v>10</v>
      </c>
      <c r="C60" s="178">
        <v>2.9000000000000001E-2</v>
      </c>
      <c r="E60" s="59"/>
      <c r="F60" s="175"/>
      <c r="I60" s="63"/>
    </row>
    <row r="61" spans="1:16" x14ac:dyDescent="0.4">
      <c r="B61" s="177" t="s">
        <v>11</v>
      </c>
      <c r="C61" s="178">
        <v>2.4E-2</v>
      </c>
      <c r="E61" s="175"/>
      <c r="F61" s="175"/>
      <c r="I61" s="62"/>
    </row>
    <row r="62" spans="1:16" x14ac:dyDescent="0.4">
      <c r="B62" s="177" t="s">
        <v>12</v>
      </c>
      <c r="C62" s="178">
        <v>8.9999999999999993E-3</v>
      </c>
      <c r="E62" s="175"/>
      <c r="F62" s="175"/>
    </row>
    <row r="63" spans="1:16" x14ac:dyDescent="0.4">
      <c r="B63" s="177" t="s">
        <v>13</v>
      </c>
      <c r="C63" s="178">
        <v>1.6E-2</v>
      </c>
      <c r="E63" s="59"/>
      <c r="F63" s="175"/>
    </row>
    <row r="64" spans="1:16" x14ac:dyDescent="0.4">
      <c r="B64" s="177" t="s">
        <v>14</v>
      </c>
      <c r="C64" s="178">
        <v>1.6E-2</v>
      </c>
      <c r="E64" s="59"/>
      <c r="F64" s="175"/>
    </row>
    <row r="65" spans="2:16" x14ac:dyDescent="0.4">
      <c r="B65" s="177" t="s">
        <v>15</v>
      </c>
      <c r="C65" s="178">
        <v>2.1999999999999999E-2</v>
      </c>
      <c r="E65" s="59"/>
      <c r="F65" s="175"/>
    </row>
    <row r="66" spans="2:16" x14ac:dyDescent="0.4">
      <c r="B66" s="177" t="s">
        <v>16</v>
      </c>
      <c r="C66" s="178">
        <v>5.0999999999999997E-2</v>
      </c>
      <c r="E66" s="59"/>
      <c r="F66" s="175"/>
    </row>
    <row r="67" spans="2:16" x14ac:dyDescent="0.4">
      <c r="B67" s="177" t="s">
        <v>17</v>
      </c>
      <c r="C67" s="178">
        <v>3.1E-2</v>
      </c>
      <c r="E67" s="59"/>
      <c r="F67" s="175"/>
    </row>
    <row r="68" spans="2:16" x14ac:dyDescent="0.4">
      <c r="B68" s="177" t="s">
        <v>18</v>
      </c>
      <c r="C68" s="178">
        <v>1.7999999999999999E-2</v>
      </c>
      <c r="E68" s="59"/>
      <c r="F68" s="175"/>
    </row>
    <row r="69" spans="2:16" x14ac:dyDescent="0.4">
      <c r="B69" s="177" t="s">
        <v>19</v>
      </c>
      <c r="C69" s="178">
        <v>6.6000000000000003E-2</v>
      </c>
      <c r="E69" s="59"/>
      <c r="F69" s="175"/>
    </row>
    <row r="70" spans="2:16" x14ac:dyDescent="0.4">
      <c r="B70" s="177" t="s">
        <v>20</v>
      </c>
      <c r="C70" s="178">
        <v>6.5000000000000002E-2</v>
      </c>
      <c r="E70" s="59"/>
      <c r="F70" s="175"/>
    </row>
    <row r="71" spans="2:16" x14ac:dyDescent="0.4">
      <c r="B71" s="177" t="s">
        <v>21</v>
      </c>
      <c r="C71" s="178">
        <v>7.0000000000000007E-2</v>
      </c>
      <c r="E71" s="59"/>
      <c r="F71" s="175"/>
    </row>
    <row r="72" spans="2:16" x14ac:dyDescent="0.4">
      <c r="B72" s="177" t="s">
        <v>22</v>
      </c>
      <c r="C72" s="178">
        <v>7.0000000000000007E-2</v>
      </c>
      <c r="E72" s="59"/>
      <c r="F72" s="175"/>
    </row>
    <row r="75" spans="2:16" x14ac:dyDescent="0.4">
      <c r="B75" s="55" t="s">
        <v>176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7" spans="2:16" ht="14.4" customHeight="1" x14ac:dyDescent="0.4">
      <c r="B77" s="205" t="s">
        <v>42</v>
      </c>
      <c r="C77" s="205" t="s">
        <v>98</v>
      </c>
      <c r="D77" s="179"/>
      <c r="E77" s="205" t="s">
        <v>99</v>
      </c>
      <c r="F77" s="205"/>
      <c r="G77" s="29">
        <v>2014</v>
      </c>
    </row>
    <row r="78" spans="2:16" ht="14.4" customHeight="1" x14ac:dyDescent="0.4">
      <c r="B78" s="205"/>
      <c r="C78" s="205"/>
      <c r="D78" s="179"/>
      <c r="E78" s="205"/>
      <c r="F78" s="205"/>
      <c r="G78" s="180">
        <f>AVERAGE(C79:C443)</f>
        <v>13.298290410958902</v>
      </c>
      <c r="H78" s="24"/>
    </row>
    <row r="79" spans="2:16" x14ac:dyDescent="0.4">
      <c r="B79" s="170">
        <v>42004</v>
      </c>
      <c r="C79" s="181">
        <v>14.718</v>
      </c>
      <c r="D79" s="182"/>
      <c r="H79" s="24"/>
    </row>
    <row r="80" spans="2:16" x14ac:dyDescent="0.4">
      <c r="B80" s="170">
        <v>42003</v>
      </c>
      <c r="C80" s="181">
        <v>14.695499999999999</v>
      </c>
      <c r="D80" s="182"/>
    </row>
    <row r="81" spans="2:5" x14ac:dyDescent="0.4">
      <c r="B81" s="170">
        <v>42002</v>
      </c>
      <c r="C81" s="181">
        <v>14.742900000000001</v>
      </c>
      <c r="D81" s="182"/>
    </row>
    <row r="82" spans="2:5" x14ac:dyDescent="0.4">
      <c r="B82" s="170">
        <v>42001</v>
      </c>
      <c r="C82" s="181">
        <v>14.742900000000001</v>
      </c>
      <c r="D82" s="182"/>
    </row>
    <row r="83" spans="2:5" x14ac:dyDescent="0.4">
      <c r="B83" s="170">
        <v>42000</v>
      </c>
      <c r="C83" s="181">
        <v>14.742900000000001</v>
      </c>
      <c r="D83" s="182"/>
    </row>
    <row r="84" spans="2:5" x14ac:dyDescent="0.4">
      <c r="B84" s="170">
        <v>41999</v>
      </c>
      <c r="C84" s="181">
        <v>14.700799999999999</v>
      </c>
      <c r="D84" s="182"/>
    </row>
    <row r="85" spans="2:5" x14ac:dyDescent="0.4">
      <c r="B85" s="170">
        <v>41998</v>
      </c>
      <c r="C85" s="181">
        <v>14.700799999999999</v>
      </c>
      <c r="D85" s="182"/>
    </row>
    <row r="86" spans="2:5" x14ac:dyDescent="0.4">
      <c r="B86" s="170">
        <v>41997</v>
      </c>
      <c r="C86" s="181">
        <v>14.635899999999999</v>
      </c>
      <c r="D86" s="182"/>
    </row>
    <row r="87" spans="2:5" x14ac:dyDescent="0.4">
      <c r="B87" s="170">
        <v>41996</v>
      </c>
      <c r="C87" s="181">
        <v>14.6378</v>
      </c>
      <c r="D87" s="182"/>
    </row>
    <row r="88" spans="2:5" x14ac:dyDescent="0.4">
      <c r="B88" s="170">
        <v>41995</v>
      </c>
      <c r="C88" s="181">
        <v>14.5562</v>
      </c>
      <c r="D88" s="182"/>
    </row>
    <row r="89" spans="2:5" x14ac:dyDescent="0.4">
      <c r="B89" s="170">
        <v>41994</v>
      </c>
      <c r="C89" s="181">
        <v>14.5562</v>
      </c>
      <c r="D89" s="182"/>
    </row>
    <row r="90" spans="2:5" x14ac:dyDescent="0.4">
      <c r="B90" s="170">
        <v>41993</v>
      </c>
      <c r="C90" s="181">
        <v>14.5562</v>
      </c>
      <c r="D90" s="182"/>
    </row>
    <row r="91" spans="2:5" x14ac:dyDescent="0.4">
      <c r="B91" s="170">
        <v>41992</v>
      </c>
      <c r="C91" s="181">
        <v>14.6028</v>
      </c>
      <c r="D91" s="182"/>
    </row>
    <row r="92" spans="2:5" x14ac:dyDescent="0.4">
      <c r="B92" s="170">
        <v>41991</v>
      </c>
      <c r="C92" s="181">
        <v>14.7499</v>
      </c>
      <c r="D92" s="182"/>
    </row>
    <row r="93" spans="2:5" x14ac:dyDescent="0.4">
      <c r="B93" s="170">
        <v>41990</v>
      </c>
      <c r="C93" s="181">
        <v>14.785299999999999</v>
      </c>
      <c r="D93" s="182"/>
    </row>
    <row r="94" spans="2:5" x14ac:dyDescent="0.4">
      <c r="B94" s="170">
        <v>41989</v>
      </c>
      <c r="C94" s="181">
        <v>14.6648</v>
      </c>
      <c r="D94" s="182"/>
    </row>
    <row r="95" spans="2:5" x14ac:dyDescent="0.4">
      <c r="B95" s="170">
        <v>41988</v>
      </c>
      <c r="C95" s="181">
        <v>14.5181</v>
      </c>
      <c r="D95" s="182"/>
    </row>
    <row r="96" spans="2:5" x14ac:dyDescent="0.4">
      <c r="B96" s="170">
        <v>41987</v>
      </c>
      <c r="C96" s="181">
        <v>14.5181</v>
      </c>
      <c r="D96" s="182"/>
      <c r="E96" s="64"/>
    </row>
    <row r="97" spans="2:4" x14ac:dyDescent="0.4">
      <c r="B97" s="170">
        <v>41986</v>
      </c>
      <c r="C97" s="181">
        <v>14.5181</v>
      </c>
      <c r="D97" s="182"/>
    </row>
    <row r="98" spans="2:4" x14ac:dyDescent="0.4">
      <c r="B98" s="170">
        <v>41985</v>
      </c>
      <c r="C98" s="181">
        <v>14.5181</v>
      </c>
      <c r="D98" s="182"/>
    </row>
    <row r="99" spans="2:4" x14ac:dyDescent="0.4">
      <c r="B99" s="170">
        <v>41984</v>
      </c>
      <c r="C99" s="181">
        <v>14.3674</v>
      </c>
      <c r="D99" s="182"/>
    </row>
    <row r="100" spans="2:4" x14ac:dyDescent="0.4">
      <c r="B100" s="170">
        <v>41983</v>
      </c>
      <c r="C100" s="181">
        <v>14.404199999999999</v>
      </c>
      <c r="D100" s="182"/>
    </row>
    <row r="101" spans="2:4" x14ac:dyDescent="0.4">
      <c r="B101" s="170">
        <v>41982</v>
      </c>
      <c r="C101" s="181">
        <v>14.304500000000001</v>
      </c>
      <c r="D101" s="182"/>
    </row>
    <row r="102" spans="2:4" x14ac:dyDescent="0.4">
      <c r="B102" s="170">
        <v>41981</v>
      </c>
      <c r="C102" s="181">
        <v>14.1165</v>
      </c>
      <c r="D102" s="182"/>
    </row>
    <row r="103" spans="2:4" x14ac:dyDescent="0.4">
      <c r="B103" s="170">
        <v>41980</v>
      </c>
      <c r="C103" s="181">
        <v>14.1165</v>
      </c>
      <c r="D103" s="182"/>
    </row>
    <row r="104" spans="2:4" x14ac:dyDescent="0.4">
      <c r="B104" s="170">
        <v>41979</v>
      </c>
      <c r="C104" s="181">
        <v>14.1165</v>
      </c>
      <c r="D104" s="182"/>
    </row>
    <row r="105" spans="2:4" x14ac:dyDescent="0.4">
      <c r="B105" s="170">
        <v>41978</v>
      </c>
      <c r="C105" s="181">
        <v>14.091799999999999</v>
      </c>
      <c r="D105" s="182"/>
    </row>
    <row r="106" spans="2:4" x14ac:dyDescent="0.4">
      <c r="B106" s="170">
        <v>41977</v>
      </c>
      <c r="C106" s="181">
        <v>14.076000000000001</v>
      </c>
      <c r="D106" s="182"/>
    </row>
    <row r="107" spans="2:4" x14ac:dyDescent="0.4">
      <c r="B107" s="170">
        <v>41976</v>
      </c>
      <c r="C107" s="181">
        <v>13.9262</v>
      </c>
      <c r="D107" s="182"/>
    </row>
    <row r="108" spans="2:4" x14ac:dyDescent="0.4">
      <c r="B108" s="170">
        <v>41975</v>
      </c>
      <c r="C108" s="181">
        <v>13.8965</v>
      </c>
      <c r="D108" s="182"/>
    </row>
    <row r="109" spans="2:4" x14ac:dyDescent="0.4">
      <c r="B109" s="170">
        <v>41974</v>
      </c>
      <c r="C109" s="181">
        <v>13.7667</v>
      </c>
      <c r="D109" s="182"/>
    </row>
    <row r="110" spans="2:4" x14ac:dyDescent="0.4">
      <c r="B110" s="170">
        <v>41973</v>
      </c>
      <c r="C110" s="181">
        <v>13.7667</v>
      </c>
      <c r="D110" s="182"/>
    </row>
    <row r="111" spans="2:4" x14ac:dyDescent="0.4">
      <c r="B111" s="170">
        <v>41972</v>
      </c>
      <c r="C111" s="181">
        <v>13.7667</v>
      </c>
      <c r="D111" s="182"/>
    </row>
    <row r="112" spans="2:4" x14ac:dyDescent="0.4">
      <c r="B112" s="170">
        <v>41971</v>
      </c>
      <c r="C112" s="181">
        <v>13.7219</v>
      </c>
      <c r="D112" s="182"/>
    </row>
    <row r="113" spans="2:4" x14ac:dyDescent="0.4">
      <c r="B113" s="170">
        <v>41970</v>
      </c>
      <c r="C113" s="181">
        <v>13.641999999999999</v>
      </c>
      <c r="D113" s="182"/>
    </row>
    <row r="114" spans="2:4" x14ac:dyDescent="0.4">
      <c r="B114" s="170">
        <v>41969</v>
      </c>
      <c r="C114" s="181">
        <v>13.6374</v>
      </c>
      <c r="D114" s="182"/>
    </row>
    <row r="115" spans="2:4" x14ac:dyDescent="0.4">
      <c r="B115" s="170">
        <v>41968</v>
      </c>
      <c r="C115" s="181">
        <v>13.6152</v>
      </c>
      <c r="D115" s="182"/>
    </row>
    <row r="116" spans="2:4" x14ac:dyDescent="0.4">
      <c r="B116" s="170">
        <v>41967</v>
      </c>
      <c r="C116" s="181">
        <v>13.611499999999999</v>
      </c>
      <c r="D116" s="182"/>
    </row>
    <row r="117" spans="2:4" x14ac:dyDescent="0.4">
      <c r="B117" s="170">
        <v>41966</v>
      </c>
      <c r="C117" s="181">
        <v>13.611499999999999</v>
      </c>
      <c r="D117" s="182"/>
    </row>
    <row r="118" spans="2:4" x14ac:dyDescent="0.4">
      <c r="B118" s="170">
        <v>41965</v>
      </c>
      <c r="C118" s="181">
        <v>13.611499999999999</v>
      </c>
      <c r="D118" s="182"/>
    </row>
    <row r="119" spans="2:4" x14ac:dyDescent="0.4">
      <c r="B119" s="170">
        <v>41964</v>
      </c>
      <c r="C119" s="181">
        <v>13.614599999999999</v>
      </c>
      <c r="D119" s="182"/>
    </row>
    <row r="120" spans="2:4" x14ac:dyDescent="0.4">
      <c r="B120" s="170">
        <v>41963</v>
      </c>
      <c r="C120" s="181">
        <v>13.544499999999999</v>
      </c>
      <c r="D120" s="182"/>
    </row>
    <row r="121" spans="2:4" x14ac:dyDescent="0.4">
      <c r="B121" s="170">
        <v>41962</v>
      </c>
      <c r="C121" s="181">
        <v>13.534800000000001</v>
      </c>
      <c r="D121" s="182"/>
    </row>
    <row r="122" spans="2:4" x14ac:dyDescent="0.4">
      <c r="B122" s="170">
        <v>41961</v>
      </c>
      <c r="C122" s="181">
        <v>13.599500000000001</v>
      </c>
      <c r="D122" s="182"/>
    </row>
    <row r="123" spans="2:4" x14ac:dyDescent="0.4">
      <c r="B123" s="170">
        <v>41960</v>
      </c>
      <c r="C123" s="181">
        <v>13.599500000000001</v>
      </c>
      <c r="D123" s="182"/>
    </row>
    <row r="124" spans="2:4" x14ac:dyDescent="0.4">
      <c r="B124" s="170">
        <v>41959</v>
      </c>
      <c r="C124" s="181">
        <v>13.599500000000001</v>
      </c>
      <c r="D124" s="182"/>
    </row>
    <row r="125" spans="2:4" x14ac:dyDescent="0.4">
      <c r="B125" s="170">
        <v>41958</v>
      </c>
      <c r="C125" s="181">
        <v>13.599500000000001</v>
      </c>
      <c r="D125" s="182"/>
    </row>
    <row r="126" spans="2:4" x14ac:dyDescent="0.4">
      <c r="B126" s="170">
        <v>41957</v>
      </c>
      <c r="C126" s="181">
        <v>13.561299999999999</v>
      </c>
      <c r="D126" s="182"/>
    </row>
    <row r="127" spans="2:4" x14ac:dyDescent="0.4">
      <c r="B127" s="170">
        <v>41956</v>
      </c>
      <c r="C127" s="181">
        <v>13.587400000000001</v>
      </c>
      <c r="D127" s="182"/>
    </row>
    <row r="128" spans="2:4" x14ac:dyDescent="0.4">
      <c r="B128" s="170">
        <v>41955</v>
      </c>
      <c r="C128" s="181">
        <v>13.5528</v>
      </c>
      <c r="D128" s="182"/>
    </row>
    <row r="129" spans="2:4" x14ac:dyDescent="0.4">
      <c r="B129" s="170">
        <v>41954</v>
      </c>
      <c r="C129" s="181">
        <v>13.5573</v>
      </c>
      <c r="D129" s="182"/>
    </row>
    <row r="130" spans="2:4" x14ac:dyDescent="0.4">
      <c r="B130" s="170">
        <v>41953</v>
      </c>
      <c r="C130" s="181">
        <v>13.6173</v>
      </c>
      <c r="D130" s="182"/>
    </row>
    <row r="131" spans="2:4" x14ac:dyDescent="0.4">
      <c r="B131" s="170">
        <v>41952</v>
      </c>
      <c r="C131" s="181">
        <v>13.6173</v>
      </c>
      <c r="D131" s="182"/>
    </row>
    <row r="132" spans="2:4" x14ac:dyDescent="0.4">
      <c r="B132" s="170">
        <v>41951</v>
      </c>
      <c r="C132" s="181">
        <v>13.6173</v>
      </c>
      <c r="D132" s="182"/>
    </row>
    <row r="133" spans="2:4" x14ac:dyDescent="0.4">
      <c r="B133" s="170">
        <v>41950</v>
      </c>
      <c r="C133" s="181">
        <v>13.606999999999999</v>
      </c>
      <c r="D133" s="182"/>
    </row>
    <row r="134" spans="2:4" x14ac:dyDescent="0.4">
      <c r="B134" s="170">
        <v>41949</v>
      </c>
      <c r="C134" s="181">
        <v>13.592499999999999</v>
      </c>
      <c r="D134" s="182"/>
    </row>
    <row r="135" spans="2:4" x14ac:dyDescent="0.4">
      <c r="B135" s="170">
        <v>41948</v>
      </c>
      <c r="C135" s="181">
        <v>13.5503</v>
      </c>
      <c r="D135" s="182"/>
    </row>
    <row r="136" spans="2:4" x14ac:dyDescent="0.4">
      <c r="B136" s="170">
        <v>41947</v>
      </c>
      <c r="C136" s="181">
        <v>13.4773</v>
      </c>
      <c r="D136" s="182"/>
    </row>
    <row r="137" spans="2:4" x14ac:dyDescent="0.4">
      <c r="B137" s="170">
        <v>41946</v>
      </c>
      <c r="C137" s="181">
        <v>13.4316</v>
      </c>
      <c r="D137" s="182"/>
    </row>
    <row r="138" spans="2:4" x14ac:dyDescent="0.4">
      <c r="B138" s="170">
        <v>41945</v>
      </c>
      <c r="C138" s="181">
        <v>13.4316</v>
      </c>
      <c r="D138" s="182"/>
    </row>
    <row r="139" spans="2:4" x14ac:dyDescent="0.4">
      <c r="B139" s="170">
        <v>41944</v>
      </c>
      <c r="C139" s="181">
        <v>13.4316</v>
      </c>
      <c r="D139" s="182"/>
    </row>
    <row r="140" spans="2:4" x14ac:dyDescent="0.4">
      <c r="B140" s="170">
        <v>41943</v>
      </c>
      <c r="C140" s="181">
        <v>13.4239</v>
      </c>
      <c r="D140" s="182"/>
    </row>
    <row r="141" spans="2:4" x14ac:dyDescent="0.4">
      <c r="B141" s="170">
        <v>41942</v>
      </c>
      <c r="C141" s="181">
        <v>13.484299999999999</v>
      </c>
      <c r="D141" s="182"/>
    </row>
    <row r="142" spans="2:4" x14ac:dyDescent="0.4">
      <c r="B142" s="170">
        <v>41941</v>
      </c>
      <c r="C142" s="181">
        <v>13.5701</v>
      </c>
      <c r="D142" s="182"/>
    </row>
    <row r="143" spans="2:4" x14ac:dyDescent="0.4">
      <c r="B143" s="170">
        <v>41940</v>
      </c>
      <c r="C143" s="181">
        <v>13.526300000000001</v>
      </c>
      <c r="D143" s="182"/>
    </row>
    <row r="144" spans="2:4" x14ac:dyDescent="0.4">
      <c r="B144" s="170">
        <v>41939</v>
      </c>
      <c r="C144" s="181">
        <v>13.5288</v>
      </c>
      <c r="D144" s="182"/>
    </row>
    <row r="145" spans="2:4" x14ac:dyDescent="0.4">
      <c r="B145" s="170">
        <v>41938</v>
      </c>
      <c r="C145" s="181">
        <v>13.5288</v>
      </c>
      <c r="D145" s="182"/>
    </row>
    <row r="146" spans="2:4" x14ac:dyDescent="0.4">
      <c r="B146" s="170">
        <v>41937</v>
      </c>
      <c r="C146" s="181">
        <v>13.5288</v>
      </c>
      <c r="D146" s="182"/>
    </row>
    <row r="147" spans="2:4" x14ac:dyDescent="0.4">
      <c r="B147" s="170">
        <v>41936</v>
      </c>
      <c r="C147" s="181">
        <v>13.555899999999999</v>
      </c>
      <c r="D147" s="182"/>
    </row>
    <row r="148" spans="2:4" x14ac:dyDescent="0.4">
      <c r="B148" s="170">
        <v>41935</v>
      </c>
      <c r="C148" s="181">
        <v>13.498900000000001</v>
      </c>
      <c r="D148" s="182"/>
    </row>
    <row r="149" spans="2:4" x14ac:dyDescent="0.4">
      <c r="B149" s="170">
        <v>41934</v>
      </c>
      <c r="C149" s="181">
        <v>13.5357</v>
      </c>
      <c r="D149" s="182"/>
    </row>
    <row r="150" spans="2:4" x14ac:dyDescent="0.4">
      <c r="B150" s="170">
        <v>41933</v>
      </c>
      <c r="C150" s="181">
        <v>13.523099999999999</v>
      </c>
      <c r="D150" s="182"/>
    </row>
    <row r="151" spans="2:4" x14ac:dyDescent="0.4">
      <c r="B151" s="170">
        <v>41932</v>
      </c>
      <c r="C151" s="181">
        <v>13.5616</v>
      </c>
      <c r="D151" s="182"/>
    </row>
    <row r="152" spans="2:4" x14ac:dyDescent="0.4">
      <c r="B152" s="170">
        <v>41931</v>
      </c>
      <c r="C152" s="181">
        <v>13.5616</v>
      </c>
      <c r="D152" s="182"/>
    </row>
    <row r="153" spans="2:4" x14ac:dyDescent="0.4">
      <c r="B153" s="170">
        <v>41930</v>
      </c>
      <c r="C153" s="181">
        <v>13.5616</v>
      </c>
      <c r="D153" s="182"/>
    </row>
    <row r="154" spans="2:4" x14ac:dyDescent="0.4">
      <c r="B154" s="170">
        <v>41929</v>
      </c>
      <c r="C154" s="181">
        <v>13.542299999999999</v>
      </c>
      <c r="D154" s="182"/>
    </row>
    <row r="155" spans="2:4" x14ac:dyDescent="0.4">
      <c r="B155" s="170">
        <v>41928</v>
      </c>
      <c r="C155" s="181">
        <v>13.4094</v>
      </c>
      <c r="D155" s="182"/>
    </row>
    <row r="156" spans="2:4" x14ac:dyDescent="0.4">
      <c r="B156" s="170">
        <v>41927</v>
      </c>
      <c r="C156" s="181">
        <v>13.420299999999999</v>
      </c>
      <c r="D156" s="182"/>
    </row>
    <row r="157" spans="2:4" x14ac:dyDescent="0.4">
      <c r="B157" s="170">
        <v>41926</v>
      </c>
      <c r="C157" s="181">
        <v>13.4331</v>
      </c>
      <c r="D157" s="182"/>
    </row>
    <row r="158" spans="2:4" x14ac:dyDescent="0.4">
      <c r="B158" s="170">
        <v>41925</v>
      </c>
      <c r="C158" s="181">
        <v>13.3789</v>
      </c>
      <c r="D158" s="182"/>
    </row>
    <row r="159" spans="2:4" x14ac:dyDescent="0.4">
      <c r="B159" s="170">
        <v>41924</v>
      </c>
      <c r="C159" s="181">
        <v>13.3789</v>
      </c>
      <c r="D159" s="182"/>
    </row>
    <row r="160" spans="2:4" x14ac:dyDescent="0.4">
      <c r="B160" s="170">
        <v>41923</v>
      </c>
      <c r="C160" s="181">
        <v>13.3789</v>
      </c>
      <c r="D160" s="182"/>
    </row>
    <row r="161" spans="2:4" x14ac:dyDescent="0.4">
      <c r="B161" s="170">
        <v>41922</v>
      </c>
      <c r="C161" s="181">
        <v>13.4786</v>
      </c>
      <c r="D161" s="182"/>
    </row>
    <row r="162" spans="2:4" x14ac:dyDescent="0.4">
      <c r="B162" s="170">
        <v>41921</v>
      </c>
      <c r="C162" s="181">
        <v>13.433199999999999</v>
      </c>
      <c r="D162" s="182"/>
    </row>
    <row r="163" spans="2:4" x14ac:dyDescent="0.4">
      <c r="B163" s="170">
        <v>41920</v>
      </c>
      <c r="C163" s="181">
        <v>13.408899999999999</v>
      </c>
      <c r="D163" s="182"/>
    </row>
    <row r="164" spans="2:4" x14ac:dyDescent="0.4">
      <c r="B164" s="170">
        <v>41919</v>
      </c>
      <c r="C164" s="181">
        <v>13.483499999999999</v>
      </c>
      <c r="D164" s="182"/>
    </row>
    <row r="165" spans="2:4" x14ac:dyDescent="0.4">
      <c r="B165" s="170">
        <v>41918</v>
      </c>
      <c r="C165" s="181">
        <v>13.4026</v>
      </c>
      <c r="D165" s="182"/>
    </row>
    <row r="166" spans="2:4" x14ac:dyDescent="0.4">
      <c r="B166" s="170">
        <v>41917</v>
      </c>
      <c r="C166" s="181">
        <v>13.4026</v>
      </c>
      <c r="D166" s="182"/>
    </row>
    <row r="167" spans="2:4" x14ac:dyDescent="0.4">
      <c r="B167" s="170">
        <v>41916</v>
      </c>
      <c r="C167" s="181">
        <v>13.4026</v>
      </c>
      <c r="D167" s="182"/>
    </row>
    <row r="168" spans="2:4" x14ac:dyDescent="0.4">
      <c r="B168" s="170">
        <v>41915</v>
      </c>
      <c r="C168" s="181">
        <v>13.445499999999999</v>
      </c>
      <c r="D168" s="182"/>
    </row>
    <row r="169" spans="2:4" x14ac:dyDescent="0.4">
      <c r="B169" s="170">
        <v>41914</v>
      </c>
      <c r="C169" s="181">
        <v>13.433</v>
      </c>
      <c r="D169" s="182"/>
    </row>
    <row r="170" spans="2:4" x14ac:dyDescent="0.4">
      <c r="B170" s="170">
        <v>41913</v>
      </c>
      <c r="C170" s="181">
        <v>13.489100000000001</v>
      </c>
      <c r="D170" s="182"/>
    </row>
    <row r="171" spans="2:4" x14ac:dyDescent="0.4">
      <c r="B171" s="170">
        <v>41912</v>
      </c>
      <c r="C171" s="181">
        <v>13.4541</v>
      </c>
      <c r="D171" s="182"/>
    </row>
    <row r="172" spans="2:4" x14ac:dyDescent="0.4">
      <c r="B172" s="170">
        <v>41911</v>
      </c>
      <c r="C172" s="181">
        <v>13.3848</v>
      </c>
      <c r="D172" s="182"/>
    </row>
    <row r="173" spans="2:4" x14ac:dyDescent="0.4">
      <c r="B173" s="170">
        <v>41910</v>
      </c>
      <c r="C173" s="181">
        <v>13.3848</v>
      </c>
      <c r="D173" s="182"/>
    </row>
    <row r="174" spans="2:4" x14ac:dyDescent="0.4">
      <c r="B174" s="170">
        <v>41909</v>
      </c>
      <c r="C174" s="181">
        <v>13.3848</v>
      </c>
      <c r="D174" s="182"/>
    </row>
    <row r="175" spans="2:4" x14ac:dyDescent="0.4">
      <c r="B175" s="170">
        <v>41908</v>
      </c>
      <c r="C175" s="181">
        <v>13.301500000000001</v>
      </c>
      <c r="D175" s="182"/>
    </row>
    <row r="176" spans="2:4" x14ac:dyDescent="0.4">
      <c r="B176" s="170">
        <v>41907</v>
      </c>
      <c r="C176" s="181">
        <v>13.2768</v>
      </c>
      <c r="D176" s="182"/>
    </row>
    <row r="177" spans="2:4" x14ac:dyDescent="0.4">
      <c r="B177" s="170">
        <v>41906</v>
      </c>
      <c r="C177" s="181">
        <v>13.256600000000001</v>
      </c>
      <c r="D177" s="182"/>
    </row>
    <row r="178" spans="2:4" x14ac:dyDescent="0.4">
      <c r="B178" s="170">
        <v>41905</v>
      </c>
      <c r="C178" s="181">
        <v>13.2369</v>
      </c>
      <c r="D178" s="182"/>
    </row>
    <row r="179" spans="2:4" x14ac:dyDescent="0.4">
      <c r="B179" s="170">
        <v>41904</v>
      </c>
      <c r="C179" s="181">
        <v>13.2402</v>
      </c>
      <c r="D179" s="182"/>
    </row>
    <row r="180" spans="2:4" x14ac:dyDescent="0.4">
      <c r="B180" s="170">
        <v>41903</v>
      </c>
      <c r="C180" s="181">
        <v>13.2402</v>
      </c>
      <c r="D180" s="182"/>
    </row>
    <row r="181" spans="2:4" x14ac:dyDescent="0.4">
      <c r="B181" s="170">
        <v>41902</v>
      </c>
      <c r="C181" s="181">
        <v>13.2402</v>
      </c>
      <c r="D181" s="182"/>
    </row>
    <row r="182" spans="2:4" x14ac:dyDescent="0.4">
      <c r="B182" s="170">
        <v>41901</v>
      </c>
      <c r="C182" s="181">
        <v>13.1762</v>
      </c>
      <c r="D182" s="182"/>
    </row>
    <row r="183" spans="2:4" x14ac:dyDescent="0.4">
      <c r="B183" s="170">
        <v>41900</v>
      </c>
      <c r="C183" s="181">
        <v>13.222300000000001</v>
      </c>
      <c r="D183" s="182"/>
    </row>
    <row r="184" spans="2:4" x14ac:dyDescent="0.4">
      <c r="B184" s="170">
        <v>41899</v>
      </c>
      <c r="C184" s="181">
        <v>13.2644</v>
      </c>
      <c r="D184" s="182"/>
    </row>
    <row r="185" spans="2:4" x14ac:dyDescent="0.4">
      <c r="B185" s="170">
        <v>41898</v>
      </c>
      <c r="C185" s="181">
        <v>13.2644</v>
      </c>
      <c r="D185" s="182"/>
    </row>
    <row r="186" spans="2:4" x14ac:dyDescent="0.4">
      <c r="B186" s="170">
        <v>41897</v>
      </c>
      <c r="C186" s="181">
        <v>13.214399999999999</v>
      </c>
      <c r="D186" s="182"/>
    </row>
    <row r="187" spans="2:4" x14ac:dyDescent="0.4">
      <c r="B187" s="170">
        <v>41896</v>
      </c>
      <c r="C187" s="181">
        <v>13.214399999999999</v>
      </c>
      <c r="D187" s="182"/>
    </row>
    <row r="188" spans="2:4" x14ac:dyDescent="0.4">
      <c r="B188" s="170">
        <v>41895</v>
      </c>
      <c r="C188" s="181">
        <v>13.214399999999999</v>
      </c>
      <c r="D188" s="182"/>
    </row>
    <row r="189" spans="2:4" x14ac:dyDescent="0.4">
      <c r="B189" s="170">
        <v>41894</v>
      </c>
      <c r="C189" s="181">
        <v>13.214399999999999</v>
      </c>
      <c r="D189" s="182"/>
    </row>
    <row r="190" spans="2:4" x14ac:dyDescent="0.4">
      <c r="B190" s="170">
        <v>41893</v>
      </c>
      <c r="C190" s="181">
        <v>13.216200000000001</v>
      </c>
      <c r="D190" s="182"/>
    </row>
    <row r="191" spans="2:4" x14ac:dyDescent="0.4">
      <c r="B191" s="170">
        <v>41892</v>
      </c>
      <c r="C191" s="181">
        <v>13.081300000000001</v>
      </c>
      <c r="D191" s="182"/>
    </row>
    <row r="192" spans="2:4" x14ac:dyDescent="0.4">
      <c r="B192" s="170">
        <v>41891</v>
      </c>
      <c r="C192" s="181">
        <v>13.078799999999999</v>
      </c>
      <c r="D192" s="182"/>
    </row>
    <row r="193" spans="2:4" x14ac:dyDescent="0.4">
      <c r="B193" s="170">
        <v>41890</v>
      </c>
      <c r="C193" s="181">
        <v>13.0959</v>
      </c>
      <c r="D193" s="182"/>
    </row>
    <row r="194" spans="2:4" x14ac:dyDescent="0.4">
      <c r="B194" s="170">
        <v>41889</v>
      </c>
      <c r="C194" s="181">
        <v>13.0959</v>
      </c>
      <c r="D194" s="182"/>
    </row>
    <row r="195" spans="2:4" x14ac:dyDescent="0.4">
      <c r="B195" s="170">
        <v>41888</v>
      </c>
      <c r="C195" s="181">
        <v>13.0959</v>
      </c>
      <c r="D195" s="182"/>
    </row>
    <row r="196" spans="2:4" x14ac:dyDescent="0.4">
      <c r="B196" s="170">
        <v>41887</v>
      </c>
      <c r="C196" s="181">
        <v>13.0892</v>
      </c>
      <c r="D196" s="182"/>
    </row>
    <row r="197" spans="2:4" x14ac:dyDescent="0.4">
      <c r="B197" s="170">
        <v>41886</v>
      </c>
      <c r="C197" s="181">
        <v>13.129899999999999</v>
      </c>
      <c r="D197" s="182"/>
    </row>
    <row r="198" spans="2:4" x14ac:dyDescent="0.4">
      <c r="B198" s="170">
        <v>41885</v>
      </c>
      <c r="C198" s="181">
        <v>13.083299999999999</v>
      </c>
      <c r="D198" s="182"/>
    </row>
    <row r="199" spans="2:4" x14ac:dyDescent="0.4">
      <c r="B199" s="170">
        <v>41884</v>
      </c>
      <c r="C199" s="181">
        <v>13.0763</v>
      </c>
      <c r="D199" s="182"/>
    </row>
    <row r="200" spans="2:4" x14ac:dyDescent="0.4">
      <c r="B200" s="170">
        <v>41883</v>
      </c>
      <c r="C200" s="181">
        <v>13.110900000000001</v>
      </c>
      <c r="D200" s="182"/>
    </row>
    <row r="201" spans="2:4" x14ac:dyDescent="0.4">
      <c r="B201" s="170">
        <v>41882</v>
      </c>
      <c r="C201" s="181">
        <v>13.110900000000001</v>
      </c>
      <c r="D201" s="182"/>
    </row>
    <row r="202" spans="2:4" x14ac:dyDescent="0.4">
      <c r="B202" s="170">
        <v>41881</v>
      </c>
      <c r="C202" s="181">
        <v>13.110900000000001</v>
      </c>
      <c r="D202" s="182"/>
    </row>
    <row r="203" spans="2:4" x14ac:dyDescent="0.4">
      <c r="B203" s="170">
        <v>41880</v>
      </c>
      <c r="C203" s="181">
        <v>13.081099999999999</v>
      </c>
      <c r="D203" s="182"/>
    </row>
    <row r="204" spans="2:4" x14ac:dyDescent="0.4">
      <c r="B204" s="170">
        <v>41879</v>
      </c>
      <c r="C204" s="181">
        <v>13.1059</v>
      </c>
      <c r="D204" s="182"/>
    </row>
    <row r="205" spans="2:4" x14ac:dyDescent="0.4">
      <c r="B205" s="170">
        <v>41878</v>
      </c>
      <c r="C205" s="181">
        <v>13.138299999999999</v>
      </c>
      <c r="D205" s="182"/>
    </row>
    <row r="206" spans="2:4" x14ac:dyDescent="0.4">
      <c r="B206" s="170">
        <v>41877</v>
      </c>
      <c r="C206" s="181">
        <v>13.1328</v>
      </c>
      <c r="D206" s="182"/>
    </row>
    <row r="207" spans="2:4" x14ac:dyDescent="0.4">
      <c r="B207" s="170">
        <v>41876</v>
      </c>
      <c r="C207" s="181">
        <v>13.096299999999999</v>
      </c>
      <c r="D207" s="182"/>
    </row>
    <row r="208" spans="2:4" x14ac:dyDescent="0.4">
      <c r="B208" s="170">
        <v>41875</v>
      </c>
      <c r="C208" s="181">
        <v>13.096299999999999</v>
      </c>
      <c r="D208" s="182"/>
    </row>
    <row r="209" spans="2:4" x14ac:dyDescent="0.4">
      <c r="B209" s="170">
        <v>41874</v>
      </c>
      <c r="C209" s="181">
        <v>13.096299999999999</v>
      </c>
      <c r="D209" s="182"/>
    </row>
    <row r="210" spans="2:4" x14ac:dyDescent="0.4">
      <c r="B210" s="170">
        <v>41873</v>
      </c>
      <c r="C210" s="181">
        <v>13.0814</v>
      </c>
      <c r="D210" s="182"/>
    </row>
    <row r="211" spans="2:4" x14ac:dyDescent="0.4">
      <c r="B211" s="170">
        <v>41872</v>
      </c>
      <c r="C211" s="181">
        <v>13.0532</v>
      </c>
      <c r="D211" s="182"/>
    </row>
    <row r="212" spans="2:4" x14ac:dyDescent="0.4">
      <c r="B212" s="170">
        <v>41871</v>
      </c>
      <c r="C212" s="181">
        <v>13.0505</v>
      </c>
      <c r="D212" s="182"/>
    </row>
    <row r="213" spans="2:4" x14ac:dyDescent="0.4">
      <c r="B213" s="170">
        <v>41870</v>
      </c>
      <c r="C213" s="181">
        <v>13.0748</v>
      </c>
      <c r="D213" s="182"/>
    </row>
    <row r="214" spans="2:4" x14ac:dyDescent="0.4">
      <c r="B214" s="170">
        <v>41869</v>
      </c>
      <c r="C214" s="181">
        <v>13.0717</v>
      </c>
      <c r="D214" s="182"/>
    </row>
    <row r="215" spans="2:4" x14ac:dyDescent="0.4">
      <c r="B215" s="170">
        <v>41868</v>
      </c>
      <c r="C215" s="181">
        <v>13.0717</v>
      </c>
      <c r="D215" s="182"/>
    </row>
    <row r="216" spans="2:4" x14ac:dyDescent="0.4">
      <c r="B216" s="170">
        <v>41867</v>
      </c>
      <c r="C216" s="181">
        <v>13.0717</v>
      </c>
      <c r="D216" s="182"/>
    </row>
    <row r="217" spans="2:4" x14ac:dyDescent="0.4">
      <c r="B217" s="170">
        <v>41866</v>
      </c>
      <c r="C217" s="181">
        <v>13.1113</v>
      </c>
      <c r="D217" s="182"/>
    </row>
    <row r="218" spans="2:4" x14ac:dyDescent="0.4">
      <c r="B218" s="170">
        <v>41865</v>
      </c>
      <c r="C218" s="181">
        <v>13.159000000000001</v>
      </c>
      <c r="D218" s="182"/>
    </row>
    <row r="219" spans="2:4" x14ac:dyDescent="0.4">
      <c r="B219" s="170">
        <v>41864</v>
      </c>
      <c r="C219" s="181">
        <v>13.1998</v>
      </c>
      <c r="D219" s="182"/>
    </row>
    <row r="220" spans="2:4" x14ac:dyDescent="0.4">
      <c r="B220" s="170">
        <v>41863</v>
      </c>
      <c r="C220" s="181">
        <v>13.236000000000001</v>
      </c>
      <c r="D220" s="182"/>
    </row>
    <row r="221" spans="2:4" x14ac:dyDescent="0.4">
      <c r="B221" s="170">
        <v>41862</v>
      </c>
      <c r="C221" s="181">
        <v>13.255100000000001</v>
      </c>
      <c r="D221" s="182"/>
    </row>
    <row r="222" spans="2:4" x14ac:dyDescent="0.4">
      <c r="B222" s="170">
        <v>41861</v>
      </c>
      <c r="C222" s="181">
        <v>13.255100000000001</v>
      </c>
      <c r="D222" s="182"/>
    </row>
    <row r="223" spans="2:4" x14ac:dyDescent="0.4">
      <c r="B223" s="170">
        <v>41860</v>
      </c>
      <c r="C223" s="181">
        <v>13.255100000000001</v>
      </c>
      <c r="D223" s="182"/>
    </row>
    <row r="224" spans="2:4" x14ac:dyDescent="0.4">
      <c r="B224" s="170">
        <v>41859</v>
      </c>
      <c r="C224" s="181">
        <v>13.257999999999999</v>
      </c>
      <c r="D224" s="182"/>
    </row>
    <row r="225" spans="2:4" x14ac:dyDescent="0.4">
      <c r="B225" s="170">
        <v>41858</v>
      </c>
      <c r="C225" s="181">
        <v>13.271599999999999</v>
      </c>
      <c r="D225" s="182"/>
    </row>
    <row r="226" spans="2:4" x14ac:dyDescent="0.4">
      <c r="B226" s="170">
        <v>41857</v>
      </c>
      <c r="C226" s="181">
        <v>13.196199999999999</v>
      </c>
      <c r="D226" s="182"/>
    </row>
    <row r="227" spans="2:4" x14ac:dyDescent="0.4">
      <c r="B227" s="170">
        <v>41856</v>
      </c>
      <c r="C227" s="181">
        <v>13.193199999999999</v>
      </c>
      <c r="D227" s="182"/>
    </row>
    <row r="228" spans="2:4" x14ac:dyDescent="0.4">
      <c r="B228" s="170">
        <v>41855</v>
      </c>
      <c r="C228" s="181">
        <v>13.226900000000001</v>
      </c>
      <c r="D228" s="182"/>
    </row>
    <row r="229" spans="2:4" x14ac:dyDescent="0.4">
      <c r="B229" s="170">
        <v>41854</v>
      </c>
      <c r="C229" s="181">
        <v>13.226900000000001</v>
      </c>
      <c r="D229" s="182"/>
    </row>
    <row r="230" spans="2:4" x14ac:dyDescent="0.4">
      <c r="B230" s="170">
        <v>41853</v>
      </c>
      <c r="C230" s="181">
        <v>13.226900000000001</v>
      </c>
      <c r="D230" s="182"/>
    </row>
    <row r="231" spans="2:4" x14ac:dyDescent="0.4">
      <c r="B231" s="170">
        <v>41852</v>
      </c>
      <c r="C231" s="181">
        <v>13.1357</v>
      </c>
      <c r="D231" s="182"/>
    </row>
    <row r="232" spans="2:4" x14ac:dyDescent="0.4">
      <c r="B232" s="170">
        <v>41851</v>
      </c>
      <c r="C232" s="181">
        <v>13.0578</v>
      </c>
      <c r="D232" s="182"/>
    </row>
    <row r="233" spans="2:4" x14ac:dyDescent="0.4">
      <c r="B233" s="170">
        <v>41850</v>
      </c>
      <c r="C233" s="181">
        <v>12.9878</v>
      </c>
      <c r="D233" s="182"/>
    </row>
    <row r="234" spans="2:4" x14ac:dyDescent="0.4">
      <c r="B234" s="170">
        <v>41849</v>
      </c>
      <c r="C234" s="181">
        <v>12.9445</v>
      </c>
      <c r="D234" s="182"/>
    </row>
    <row r="235" spans="2:4" x14ac:dyDescent="0.4">
      <c r="B235" s="170">
        <v>41848</v>
      </c>
      <c r="C235" s="181">
        <v>12.9572</v>
      </c>
      <c r="D235" s="182"/>
    </row>
    <row r="236" spans="2:4" x14ac:dyDescent="0.4">
      <c r="B236" s="170">
        <v>41847</v>
      </c>
      <c r="C236" s="181">
        <v>12.9572</v>
      </c>
      <c r="D236" s="182"/>
    </row>
    <row r="237" spans="2:4" x14ac:dyDescent="0.4">
      <c r="B237" s="170">
        <v>41846</v>
      </c>
      <c r="C237" s="181">
        <v>12.9572</v>
      </c>
      <c r="D237" s="182"/>
    </row>
    <row r="238" spans="2:4" x14ac:dyDescent="0.4">
      <c r="B238" s="170">
        <v>41845</v>
      </c>
      <c r="C238" s="181">
        <v>12.928599999999999</v>
      </c>
      <c r="D238" s="182"/>
    </row>
    <row r="239" spans="2:4" x14ac:dyDescent="0.4">
      <c r="B239" s="170">
        <v>41844</v>
      </c>
      <c r="C239" s="181">
        <v>12.939299999999999</v>
      </c>
      <c r="D239" s="182"/>
    </row>
    <row r="240" spans="2:4" x14ac:dyDescent="0.4">
      <c r="B240" s="170">
        <v>41843</v>
      </c>
      <c r="C240" s="181">
        <v>12.975099999999999</v>
      </c>
      <c r="D240" s="182"/>
    </row>
    <row r="241" spans="2:4" x14ac:dyDescent="0.4">
      <c r="B241" s="170">
        <v>41842</v>
      </c>
      <c r="C241" s="181">
        <v>12.9588</v>
      </c>
      <c r="D241" s="182"/>
    </row>
    <row r="242" spans="2:4" x14ac:dyDescent="0.4">
      <c r="B242" s="170">
        <v>41841</v>
      </c>
      <c r="C242" s="181">
        <v>12.945399999999999</v>
      </c>
      <c r="D242" s="182"/>
    </row>
    <row r="243" spans="2:4" x14ac:dyDescent="0.4">
      <c r="B243" s="170">
        <v>41840</v>
      </c>
      <c r="C243" s="181">
        <v>12.945399999999999</v>
      </c>
      <c r="D243" s="182"/>
    </row>
    <row r="244" spans="2:4" x14ac:dyDescent="0.4">
      <c r="B244" s="170">
        <v>41839</v>
      </c>
      <c r="C244" s="181">
        <v>12.945399999999999</v>
      </c>
      <c r="D244" s="182"/>
    </row>
    <row r="245" spans="2:4" x14ac:dyDescent="0.4">
      <c r="B245" s="170">
        <v>41838</v>
      </c>
      <c r="C245" s="181">
        <v>12.939</v>
      </c>
      <c r="D245" s="182"/>
    </row>
    <row r="246" spans="2:4" x14ac:dyDescent="0.4">
      <c r="B246" s="170">
        <v>41837</v>
      </c>
      <c r="C246" s="181">
        <v>12.9611</v>
      </c>
      <c r="D246" s="182"/>
    </row>
    <row r="247" spans="2:4" x14ac:dyDescent="0.4">
      <c r="B247" s="170">
        <v>41836</v>
      </c>
      <c r="C247" s="181">
        <v>12.9755</v>
      </c>
      <c r="D247" s="182"/>
    </row>
    <row r="248" spans="2:4" x14ac:dyDescent="0.4">
      <c r="B248" s="170">
        <v>41835</v>
      </c>
      <c r="C248" s="181">
        <v>12.984999999999999</v>
      </c>
      <c r="D248" s="182"/>
    </row>
    <row r="249" spans="2:4" x14ac:dyDescent="0.4">
      <c r="B249" s="170">
        <v>41834</v>
      </c>
      <c r="C249" s="181">
        <v>13.0015</v>
      </c>
      <c r="D249" s="182"/>
    </row>
    <row r="250" spans="2:4" x14ac:dyDescent="0.4">
      <c r="B250" s="170">
        <v>41833</v>
      </c>
      <c r="C250" s="181">
        <v>13.0015</v>
      </c>
      <c r="D250" s="182"/>
    </row>
    <row r="251" spans="2:4" x14ac:dyDescent="0.4">
      <c r="B251" s="170">
        <v>41832</v>
      </c>
      <c r="C251" s="181">
        <v>13.0015</v>
      </c>
      <c r="D251" s="182"/>
    </row>
    <row r="252" spans="2:4" x14ac:dyDescent="0.4">
      <c r="B252" s="170">
        <v>41831</v>
      </c>
      <c r="C252" s="181">
        <v>12.978</v>
      </c>
      <c r="D252" s="182"/>
    </row>
    <row r="253" spans="2:4" x14ac:dyDescent="0.4">
      <c r="B253" s="170">
        <v>41830</v>
      </c>
      <c r="C253" s="181">
        <v>13.0006</v>
      </c>
      <c r="D253" s="182"/>
    </row>
    <row r="254" spans="2:4" x14ac:dyDescent="0.4">
      <c r="B254" s="170">
        <v>41829</v>
      </c>
      <c r="C254" s="181">
        <v>12.994899999999999</v>
      </c>
      <c r="D254" s="182"/>
    </row>
    <row r="255" spans="2:4" x14ac:dyDescent="0.4">
      <c r="B255" s="170">
        <v>41828</v>
      </c>
      <c r="C255" s="181">
        <v>12.976800000000001</v>
      </c>
      <c r="D255" s="182"/>
    </row>
    <row r="256" spans="2:4" x14ac:dyDescent="0.4">
      <c r="B256" s="170">
        <v>41827</v>
      </c>
      <c r="C256" s="181">
        <v>12.982900000000001</v>
      </c>
      <c r="D256" s="182"/>
    </row>
    <row r="257" spans="2:4" x14ac:dyDescent="0.4">
      <c r="B257" s="170">
        <v>41826</v>
      </c>
      <c r="C257" s="181">
        <v>12.982900000000001</v>
      </c>
      <c r="D257" s="182"/>
    </row>
    <row r="258" spans="2:4" x14ac:dyDescent="0.4">
      <c r="B258" s="170">
        <v>41825</v>
      </c>
      <c r="C258" s="181">
        <v>12.982900000000001</v>
      </c>
      <c r="D258" s="182"/>
    </row>
    <row r="259" spans="2:4" x14ac:dyDescent="0.4">
      <c r="B259" s="170">
        <v>41824</v>
      </c>
      <c r="C259" s="181">
        <v>12.9673</v>
      </c>
      <c r="D259" s="182"/>
    </row>
    <row r="260" spans="2:4" x14ac:dyDescent="0.4">
      <c r="B260" s="170">
        <v>41823</v>
      </c>
      <c r="C260" s="181">
        <v>12.9605</v>
      </c>
      <c r="D260" s="182"/>
    </row>
    <row r="261" spans="2:4" x14ac:dyDescent="0.4">
      <c r="B261" s="170">
        <v>41822</v>
      </c>
      <c r="C261" s="181">
        <v>12.9712</v>
      </c>
      <c r="D261" s="182"/>
    </row>
    <row r="262" spans="2:4" x14ac:dyDescent="0.4">
      <c r="B262" s="170">
        <v>41821</v>
      </c>
      <c r="C262" s="181">
        <v>13.0002</v>
      </c>
      <c r="D262" s="182"/>
    </row>
    <row r="263" spans="2:4" x14ac:dyDescent="0.4">
      <c r="B263" s="170">
        <v>41820</v>
      </c>
      <c r="C263" s="181">
        <v>13.032299999999999</v>
      </c>
      <c r="D263" s="182"/>
    </row>
    <row r="264" spans="2:4" x14ac:dyDescent="0.4">
      <c r="B264" s="170">
        <v>41819</v>
      </c>
      <c r="C264" s="181">
        <v>13.032299999999999</v>
      </c>
      <c r="D264" s="182"/>
    </row>
    <row r="265" spans="2:4" x14ac:dyDescent="0.4">
      <c r="B265" s="170">
        <v>41818</v>
      </c>
      <c r="C265" s="181">
        <v>13.032299999999999</v>
      </c>
      <c r="D265" s="182"/>
    </row>
    <row r="266" spans="2:4" x14ac:dyDescent="0.4">
      <c r="B266" s="170">
        <v>41817</v>
      </c>
      <c r="C266" s="181">
        <v>13.0174</v>
      </c>
      <c r="D266" s="182"/>
    </row>
    <row r="267" spans="2:4" x14ac:dyDescent="0.4">
      <c r="B267" s="170">
        <v>41816</v>
      </c>
      <c r="C267" s="181">
        <v>13.021800000000001</v>
      </c>
      <c r="D267" s="182"/>
    </row>
    <row r="268" spans="2:4" x14ac:dyDescent="0.4">
      <c r="B268" s="170">
        <v>41815</v>
      </c>
      <c r="C268" s="181">
        <v>13.005599999999999</v>
      </c>
      <c r="D268" s="182"/>
    </row>
    <row r="269" spans="2:4" x14ac:dyDescent="0.4">
      <c r="B269" s="170">
        <v>41814</v>
      </c>
      <c r="C269" s="181">
        <v>13.0124</v>
      </c>
      <c r="D269" s="182"/>
    </row>
    <row r="270" spans="2:4" x14ac:dyDescent="0.4">
      <c r="B270" s="170">
        <v>41813</v>
      </c>
      <c r="C270" s="181">
        <v>12.9885</v>
      </c>
      <c r="D270" s="182"/>
    </row>
    <row r="271" spans="2:4" x14ac:dyDescent="0.4">
      <c r="B271" s="170">
        <v>41812</v>
      </c>
      <c r="C271" s="181">
        <v>12.9885</v>
      </c>
      <c r="D271" s="182"/>
    </row>
    <row r="272" spans="2:4" x14ac:dyDescent="0.4">
      <c r="B272" s="170">
        <v>41811</v>
      </c>
      <c r="C272" s="181">
        <v>12.9885</v>
      </c>
      <c r="D272" s="182"/>
    </row>
    <row r="273" spans="2:4" x14ac:dyDescent="0.4">
      <c r="B273" s="170">
        <v>41810</v>
      </c>
      <c r="C273" s="181">
        <v>13.0672</v>
      </c>
      <c r="D273" s="182"/>
    </row>
    <row r="274" spans="2:4" x14ac:dyDescent="0.4">
      <c r="B274" s="170">
        <v>41809</v>
      </c>
      <c r="C274" s="181">
        <v>13.1007</v>
      </c>
      <c r="D274" s="182"/>
    </row>
    <row r="275" spans="2:4" x14ac:dyDescent="0.4">
      <c r="B275" s="170">
        <v>41808</v>
      </c>
      <c r="C275" s="181">
        <v>13.032299999999999</v>
      </c>
      <c r="D275" s="182"/>
    </row>
    <row r="276" spans="2:4" x14ac:dyDescent="0.4">
      <c r="B276" s="170">
        <v>41807</v>
      </c>
      <c r="C276" s="181">
        <v>13.016400000000001</v>
      </c>
      <c r="D276" s="182"/>
    </row>
    <row r="277" spans="2:4" x14ac:dyDescent="0.4">
      <c r="B277" s="170">
        <v>41806</v>
      </c>
      <c r="C277" s="181">
        <v>12.9815</v>
      </c>
      <c r="D277" s="182"/>
    </row>
    <row r="278" spans="2:4" x14ac:dyDescent="0.4">
      <c r="B278" s="170">
        <v>41805</v>
      </c>
      <c r="C278" s="181">
        <v>12.9815</v>
      </c>
      <c r="D278" s="182"/>
    </row>
    <row r="279" spans="2:4" x14ac:dyDescent="0.4">
      <c r="B279" s="170">
        <v>41804</v>
      </c>
      <c r="C279" s="181">
        <v>12.9815</v>
      </c>
      <c r="D279" s="182"/>
    </row>
    <row r="280" spans="2:4" x14ac:dyDescent="0.4">
      <c r="B280" s="170">
        <v>41803</v>
      </c>
      <c r="C280" s="181">
        <v>13.0306</v>
      </c>
      <c r="D280" s="182"/>
    </row>
    <row r="281" spans="2:4" x14ac:dyDescent="0.4">
      <c r="B281" s="170">
        <v>41802</v>
      </c>
      <c r="C281" s="181">
        <v>13.0486</v>
      </c>
      <c r="D281" s="182"/>
    </row>
    <row r="282" spans="2:4" x14ac:dyDescent="0.4">
      <c r="B282" s="170">
        <v>41801</v>
      </c>
      <c r="C282" s="181">
        <v>12.991199999999999</v>
      </c>
      <c r="D282" s="182"/>
    </row>
    <row r="283" spans="2:4" x14ac:dyDescent="0.4">
      <c r="B283" s="170">
        <v>41800</v>
      </c>
      <c r="C283" s="181">
        <v>12.898099999999999</v>
      </c>
      <c r="D283" s="182"/>
    </row>
    <row r="284" spans="2:4" x14ac:dyDescent="0.4">
      <c r="B284" s="170">
        <v>41799</v>
      </c>
      <c r="C284" s="181">
        <v>12.886799999999999</v>
      </c>
      <c r="D284" s="182"/>
    </row>
    <row r="285" spans="2:4" x14ac:dyDescent="0.4">
      <c r="B285" s="170">
        <v>41798</v>
      </c>
      <c r="C285" s="181">
        <v>12.886799999999999</v>
      </c>
      <c r="D285" s="182"/>
    </row>
    <row r="286" spans="2:4" x14ac:dyDescent="0.4">
      <c r="B286" s="170">
        <v>41797</v>
      </c>
      <c r="C286" s="181">
        <v>12.886799999999999</v>
      </c>
      <c r="D286" s="182"/>
    </row>
    <row r="287" spans="2:4" x14ac:dyDescent="0.4">
      <c r="B287" s="170">
        <v>41796</v>
      </c>
      <c r="C287" s="181">
        <v>12.9527</v>
      </c>
      <c r="D287" s="182"/>
    </row>
    <row r="288" spans="2:4" x14ac:dyDescent="0.4">
      <c r="B288" s="170">
        <v>41795</v>
      </c>
      <c r="C288" s="181">
        <v>12.944699999999999</v>
      </c>
      <c r="D288" s="182"/>
    </row>
    <row r="289" spans="2:4" x14ac:dyDescent="0.4">
      <c r="B289" s="170">
        <v>41794</v>
      </c>
      <c r="C289" s="181">
        <v>12.9108</v>
      </c>
      <c r="D289" s="182"/>
    </row>
    <row r="290" spans="2:4" x14ac:dyDescent="0.4">
      <c r="B290" s="170">
        <v>41793</v>
      </c>
      <c r="C290" s="181">
        <v>12.860900000000001</v>
      </c>
      <c r="D290" s="182"/>
    </row>
    <row r="291" spans="2:4" x14ac:dyDescent="0.4">
      <c r="B291" s="170">
        <v>41792</v>
      </c>
      <c r="C291" s="181">
        <v>12.8462</v>
      </c>
      <c r="D291" s="182"/>
    </row>
    <row r="292" spans="2:4" x14ac:dyDescent="0.4">
      <c r="B292" s="170">
        <v>41791</v>
      </c>
      <c r="C292" s="181">
        <v>12.8462</v>
      </c>
      <c r="D292" s="182"/>
    </row>
    <row r="293" spans="2:4" x14ac:dyDescent="0.4">
      <c r="B293" s="170">
        <v>41790</v>
      </c>
      <c r="C293" s="181">
        <v>12.8462</v>
      </c>
      <c r="D293" s="182"/>
    </row>
    <row r="294" spans="2:4" x14ac:dyDescent="0.4">
      <c r="B294" s="170">
        <v>41789</v>
      </c>
      <c r="C294" s="181">
        <v>12.866</v>
      </c>
      <c r="D294" s="182"/>
    </row>
    <row r="295" spans="2:4" x14ac:dyDescent="0.4">
      <c r="B295" s="170">
        <v>41788</v>
      </c>
      <c r="C295" s="181">
        <v>12.8772</v>
      </c>
      <c r="D295" s="182"/>
    </row>
    <row r="296" spans="2:4" x14ac:dyDescent="0.4">
      <c r="B296" s="170">
        <v>41787</v>
      </c>
      <c r="C296" s="181">
        <v>12.861599999999999</v>
      </c>
      <c r="D296" s="182"/>
    </row>
    <row r="297" spans="2:4" x14ac:dyDescent="0.4">
      <c r="B297" s="170">
        <v>41786</v>
      </c>
      <c r="C297" s="181">
        <v>12.865600000000001</v>
      </c>
      <c r="D297" s="182"/>
    </row>
    <row r="298" spans="2:4" x14ac:dyDescent="0.4">
      <c r="B298" s="170">
        <v>41785</v>
      </c>
      <c r="C298" s="181">
        <v>12.880100000000001</v>
      </c>
      <c r="D298" s="182"/>
    </row>
    <row r="299" spans="2:4" x14ac:dyDescent="0.4">
      <c r="B299" s="170">
        <v>41784</v>
      </c>
      <c r="C299" s="181">
        <v>12.880100000000001</v>
      </c>
      <c r="D299" s="182"/>
    </row>
    <row r="300" spans="2:4" x14ac:dyDescent="0.4">
      <c r="B300" s="170">
        <v>41783</v>
      </c>
      <c r="C300" s="181">
        <v>12.880100000000001</v>
      </c>
      <c r="D300" s="182"/>
    </row>
    <row r="301" spans="2:4" x14ac:dyDescent="0.4">
      <c r="B301" s="170">
        <v>41782</v>
      </c>
      <c r="C301" s="181">
        <v>12.9132</v>
      </c>
      <c r="D301" s="182"/>
    </row>
    <row r="302" spans="2:4" x14ac:dyDescent="0.4">
      <c r="B302" s="170">
        <v>41781</v>
      </c>
      <c r="C302" s="181">
        <v>12.942500000000001</v>
      </c>
      <c r="D302" s="182"/>
    </row>
    <row r="303" spans="2:4" x14ac:dyDescent="0.4">
      <c r="B303" s="170">
        <v>41780</v>
      </c>
      <c r="C303" s="181">
        <v>12.894399999999999</v>
      </c>
      <c r="D303" s="182"/>
    </row>
    <row r="304" spans="2:4" x14ac:dyDescent="0.4">
      <c r="B304" s="170">
        <v>41779</v>
      </c>
      <c r="C304" s="181">
        <v>12.9193</v>
      </c>
      <c r="D304" s="182"/>
    </row>
    <row r="305" spans="2:4" x14ac:dyDescent="0.4">
      <c r="B305" s="170">
        <v>41778</v>
      </c>
      <c r="C305" s="181">
        <v>12.9755</v>
      </c>
      <c r="D305" s="182"/>
    </row>
    <row r="306" spans="2:4" x14ac:dyDescent="0.4">
      <c r="B306" s="170">
        <v>41777</v>
      </c>
      <c r="C306" s="181">
        <v>12.9755</v>
      </c>
      <c r="D306" s="182"/>
    </row>
    <row r="307" spans="2:4" x14ac:dyDescent="0.4">
      <c r="B307" s="170">
        <v>41776</v>
      </c>
      <c r="C307" s="181">
        <v>12.9755</v>
      </c>
      <c r="D307" s="182"/>
    </row>
    <row r="308" spans="2:4" x14ac:dyDescent="0.4">
      <c r="B308" s="170">
        <v>41775</v>
      </c>
      <c r="C308" s="181">
        <v>12.8993</v>
      </c>
      <c r="D308" s="182"/>
    </row>
    <row r="309" spans="2:4" x14ac:dyDescent="0.4">
      <c r="B309" s="170">
        <v>41774</v>
      </c>
      <c r="C309" s="181">
        <v>12.923400000000001</v>
      </c>
      <c r="D309" s="182"/>
    </row>
    <row r="310" spans="2:4" x14ac:dyDescent="0.4">
      <c r="B310" s="170">
        <v>41773</v>
      </c>
      <c r="C310" s="181">
        <v>12.9534</v>
      </c>
      <c r="D310" s="182"/>
    </row>
    <row r="311" spans="2:4" x14ac:dyDescent="0.4">
      <c r="B311" s="170">
        <v>41772</v>
      </c>
      <c r="C311" s="181">
        <v>12.984299999999999</v>
      </c>
      <c r="D311" s="182"/>
    </row>
    <row r="312" spans="2:4" x14ac:dyDescent="0.4">
      <c r="B312" s="170">
        <v>41771</v>
      </c>
      <c r="C312" s="181">
        <v>12.947699999999999</v>
      </c>
      <c r="D312" s="182"/>
    </row>
    <row r="313" spans="2:4" x14ac:dyDescent="0.4">
      <c r="B313" s="170">
        <v>41770</v>
      </c>
      <c r="C313" s="181">
        <v>12.947699999999999</v>
      </c>
      <c r="D313" s="182"/>
    </row>
    <row r="314" spans="2:4" x14ac:dyDescent="0.4">
      <c r="B314" s="170">
        <v>41769</v>
      </c>
      <c r="C314" s="181">
        <v>12.947699999999999</v>
      </c>
      <c r="D314" s="182"/>
    </row>
    <row r="315" spans="2:4" x14ac:dyDescent="0.4">
      <c r="B315" s="170">
        <v>41768</v>
      </c>
      <c r="C315" s="181">
        <v>12.9876</v>
      </c>
      <c r="D315" s="182"/>
    </row>
    <row r="316" spans="2:4" x14ac:dyDescent="0.4">
      <c r="B316" s="170">
        <v>41767</v>
      </c>
      <c r="C316" s="181">
        <v>13.0129</v>
      </c>
      <c r="D316" s="182"/>
    </row>
    <row r="317" spans="2:4" x14ac:dyDescent="0.4">
      <c r="B317" s="170">
        <v>41766</v>
      </c>
      <c r="C317" s="181">
        <v>13.010199999999999</v>
      </c>
      <c r="D317" s="182"/>
    </row>
    <row r="318" spans="2:4" x14ac:dyDescent="0.4">
      <c r="B318" s="170">
        <v>41765</v>
      </c>
      <c r="C318" s="181">
        <v>12.998100000000001</v>
      </c>
      <c r="D318" s="182"/>
    </row>
    <row r="319" spans="2:4" x14ac:dyDescent="0.4">
      <c r="B319" s="170">
        <v>41764</v>
      </c>
      <c r="C319" s="181">
        <v>13.0901</v>
      </c>
      <c r="D319" s="182"/>
    </row>
    <row r="320" spans="2:4" x14ac:dyDescent="0.4">
      <c r="B320" s="170">
        <v>41763</v>
      </c>
      <c r="C320" s="181">
        <v>13.0901</v>
      </c>
      <c r="D320" s="182"/>
    </row>
    <row r="321" spans="2:4" x14ac:dyDescent="0.4">
      <c r="B321" s="170">
        <v>41762</v>
      </c>
      <c r="C321" s="181">
        <v>13.0901</v>
      </c>
      <c r="D321" s="182"/>
    </row>
    <row r="322" spans="2:4" x14ac:dyDescent="0.4">
      <c r="B322" s="170">
        <v>41761</v>
      </c>
      <c r="C322" s="181">
        <v>13.103899999999999</v>
      </c>
      <c r="D322" s="182"/>
    </row>
    <row r="323" spans="2:4" x14ac:dyDescent="0.4">
      <c r="B323" s="170">
        <v>41760</v>
      </c>
      <c r="C323" s="181">
        <v>13.103899999999999</v>
      </c>
      <c r="D323" s="182"/>
    </row>
    <row r="324" spans="2:4" x14ac:dyDescent="0.4">
      <c r="B324" s="170">
        <v>41759</v>
      </c>
      <c r="C324" s="181">
        <v>13.1356</v>
      </c>
      <c r="D324" s="182"/>
    </row>
    <row r="325" spans="2:4" x14ac:dyDescent="0.4">
      <c r="B325" s="170">
        <v>41758</v>
      </c>
      <c r="C325" s="181">
        <v>13.1371</v>
      </c>
      <c r="D325" s="182"/>
    </row>
    <row r="326" spans="2:4" x14ac:dyDescent="0.4">
      <c r="B326" s="170">
        <v>41757</v>
      </c>
      <c r="C326" s="181">
        <v>13.101000000000001</v>
      </c>
      <c r="D326" s="182"/>
    </row>
    <row r="327" spans="2:4" x14ac:dyDescent="0.4">
      <c r="B327" s="170">
        <v>41756</v>
      </c>
      <c r="C327" s="181">
        <v>13.101000000000001</v>
      </c>
      <c r="D327" s="182"/>
    </row>
    <row r="328" spans="2:4" x14ac:dyDescent="0.4">
      <c r="B328" s="170">
        <v>41755</v>
      </c>
      <c r="C328" s="181">
        <v>13.101000000000001</v>
      </c>
      <c r="D328" s="182"/>
    </row>
    <row r="329" spans="2:4" x14ac:dyDescent="0.4">
      <c r="B329" s="170">
        <v>41754</v>
      </c>
      <c r="C329" s="181">
        <v>13.0908</v>
      </c>
      <c r="D329" s="182"/>
    </row>
    <row r="330" spans="2:4" x14ac:dyDescent="0.4">
      <c r="B330" s="170">
        <v>41753</v>
      </c>
      <c r="C330" s="181">
        <v>13.0448</v>
      </c>
      <c r="D330" s="182"/>
    </row>
    <row r="331" spans="2:4" x14ac:dyDescent="0.4">
      <c r="B331" s="170">
        <v>41752</v>
      </c>
      <c r="C331" s="181">
        <v>13.0413</v>
      </c>
      <c r="D331" s="182"/>
    </row>
    <row r="332" spans="2:4" x14ac:dyDescent="0.4">
      <c r="B332" s="170">
        <v>41751</v>
      </c>
      <c r="C332" s="181">
        <v>13.0603</v>
      </c>
      <c r="D332" s="182"/>
    </row>
    <row r="333" spans="2:4" x14ac:dyDescent="0.4">
      <c r="B333" s="170">
        <v>41750</v>
      </c>
      <c r="C333" s="181">
        <v>13.098599999999999</v>
      </c>
      <c r="D333" s="182"/>
    </row>
    <row r="334" spans="2:4" x14ac:dyDescent="0.4">
      <c r="B334" s="170">
        <v>41749</v>
      </c>
      <c r="C334" s="181">
        <v>13.098599999999999</v>
      </c>
      <c r="D334" s="182"/>
    </row>
    <row r="335" spans="2:4" x14ac:dyDescent="0.4">
      <c r="B335" s="170">
        <v>41748</v>
      </c>
      <c r="C335" s="181">
        <v>13.098599999999999</v>
      </c>
      <c r="D335" s="182"/>
    </row>
    <row r="336" spans="2:4" x14ac:dyDescent="0.4">
      <c r="B336" s="170">
        <v>41747</v>
      </c>
      <c r="C336" s="181">
        <v>13.098599999999999</v>
      </c>
      <c r="D336" s="182"/>
    </row>
    <row r="337" spans="2:4" x14ac:dyDescent="0.4">
      <c r="B337" s="170">
        <v>41746</v>
      </c>
      <c r="C337" s="181">
        <v>13.098599999999999</v>
      </c>
      <c r="D337" s="182"/>
    </row>
    <row r="338" spans="2:4" x14ac:dyDescent="0.4">
      <c r="B338" s="170">
        <v>41745</v>
      </c>
      <c r="C338" s="181">
        <v>13.049300000000001</v>
      </c>
      <c r="D338" s="182"/>
    </row>
    <row r="339" spans="2:4" x14ac:dyDescent="0.4">
      <c r="B339" s="170">
        <v>41744</v>
      </c>
      <c r="C339" s="181">
        <v>13.078799999999999</v>
      </c>
      <c r="D339" s="182"/>
    </row>
    <row r="340" spans="2:4" x14ac:dyDescent="0.4">
      <c r="B340" s="170">
        <v>41743</v>
      </c>
      <c r="C340" s="181">
        <v>13.045299999999999</v>
      </c>
      <c r="D340" s="182"/>
    </row>
    <row r="341" spans="2:4" x14ac:dyDescent="0.4">
      <c r="B341" s="170">
        <v>41742</v>
      </c>
      <c r="C341" s="181">
        <v>13.045299999999999</v>
      </c>
      <c r="D341" s="182"/>
    </row>
    <row r="342" spans="2:4" x14ac:dyDescent="0.4">
      <c r="B342" s="170">
        <v>41741</v>
      </c>
      <c r="C342" s="181">
        <v>13.045299999999999</v>
      </c>
      <c r="D342" s="182"/>
    </row>
    <row r="343" spans="2:4" x14ac:dyDescent="0.4">
      <c r="B343" s="170">
        <v>41740</v>
      </c>
      <c r="C343" s="181">
        <v>13.0604</v>
      </c>
      <c r="D343" s="182"/>
    </row>
    <row r="344" spans="2:4" x14ac:dyDescent="0.4">
      <c r="B344" s="170">
        <v>41739</v>
      </c>
      <c r="C344" s="181">
        <v>12.9642</v>
      </c>
      <c r="D344" s="182"/>
    </row>
    <row r="345" spans="2:4" x14ac:dyDescent="0.4">
      <c r="B345" s="170">
        <v>41738</v>
      </c>
      <c r="C345" s="181">
        <v>13.017899999999999</v>
      </c>
      <c r="D345" s="182"/>
    </row>
    <row r="346" spans="2:4" x14ac:dyDescent="0.4">
      <c r="B346" s="170">
        <v>41737</v>
      </c>
      <c r="C346" s="181">
        <v>13.0345</v>
      </c>
      <c r="D346" s="182"/>
    </row>
    <row r="347" spans="2:4" x14ac:dyDescent="0.4">
      <c r="B347" s="170">
        <v>41736</v>
      </c>
      <c r="C347" s="181">
        <v>13.132400000000001</v>
      </c>
      <c r="D347" s="182"/>
    </row>
    <row r="348" spans="2:4" x14ac:dyDescent="0.4">
      <c r="B348" s="170">
        <v>41735</v>
      </c>
      <c r="C348" s="181">
        <v>13.132400000000001</v>
      </c>
      <c r="D348" s="182"/>
    </row>
    <row r="349" spans="2:4" x14ac:dyDescent="0.4">
      <c r="B349" s="170">
        <v>41734</v>
      </c>
      <c r="C349" s="181">
        <v>13.132400000000001</v>
      </c>
      <c r="D349" s="182"/>
    </row>
    <row r="350" spans="2:4" x14ac:dyDescent="0.4">
      <c r="B350" s="170">
        <v>41733</v>
      </c>
      <c r="C350" s="181">
        <v>13.0991</v>
      </c>
      <c r="D350" s="182"/>
    </row>
    <row r="351" spans="2:4" x14ac:dyDescent="0.4">
      <c r="B351" s="170">
        <v>41732</v>
      </c>
      <c r="C351" s="181">
        <v>13.0313</v>
      </c>
      <c r="D351" s="182"/>
    </row>
    <row r="352" spans="2:4" x14ac:dyDescent="0.4">
      <c r="B352" s="170">
        <v>41731</v>
      </c>
      <c r="C352" s="181">
        <v>13.0549</v>
      </c>
      <c r="D352" s="182"/>
    </row>
    <row r="353" spans="2:4" x14ac:dyDescent="0.4">
      <c r="B353" s="170">
        <v>41730</v>
      </c>
      <c r="C353" s="181">
        <v>13.084099999999999</v>
      </c>
      <c r="D353" s="182"/>
    </row>
    <row r="354" spans="2:4" x14ac:dyDescent="0.4">
      <c r="B354" s="170">
        <v>41729</v>
      </c>
      <c r="C354" s="181">
        <v>13.0837</v>
      </c>
      <c r="D354" s="182"/>
    </row>
    <row r="355" spans="2:4" x14ac:dyDescent="0.4">
      <c r="B355" s="170">
        <v>41728</v>
      </c>
      <c r="C355" s="181">
        <v>13.0837</v>
      </c>
      <c r="D355" s="182"/>
    </row>
    <row r="356" spans="2:4" x14ac:dyDescent="0.4">
      <c r="B356" s="170">
        <v>41727</v>
      </c>
      <c r="C356" s="181">
        <v>13.0837</v>
      </c>
      <c r="D356" s="182"/>
    </row>
    <row r="357" spans="2:4" x14ac:dyDescent="0.4">
      <c r="B357" s="170">
        <v>41726</v>
      </c>
      <c r="C357" s="181">
        <v>13.1273</v>
      </c>
      <c r="D357" s="182"/>
    </row>
    <row r="358" spans="2:4" x14ac:dyDescent="0.4">
      <c r="B358" s="170">
        <v>41725</v>
      </c>
      <c r="C358" s="181">
        <v>13.1349</v>
      </c>
      <c r="D358" s="182"/>
    </row>
    <row r="359" spans="2:4" x14ac:dyDescent="0.4">
      <c r="B359" s="170">
        <v>41724</v>
      </c>
      <c r="C359" s="181">
        <v>13.2019</v>
      </c>
      <c r="D359" s="182"/>
    </row>
    <row r="360" spans="2:4" x14ac:dyDescent="0.4">
      <c r="B360" s="170">
        <v>41723</v>
      </c>
      <c r="C360" s="181">
        <v>13.22</v>
      </c>
      <c r="D360" s="182"/>
    </row>
    <row r="361" spans="2:4" x14ac:dyDescent="0.4">
      <c r="B361" s="170">
        <v>41722</v>
      </c>
      <c r="C361" s="181">
        <v>13.270300000000001</v>
      </c>
      <c r="D361" s="182"/>
    </row>
    <row r="362" spans="2:4" x14ac:dyDescent="0.4">
      <c r="B362" s="170">
        <v>41721</v>
      </c>
      <c r="C362" s="181">
        <v>13.270300000000001</v>
      </c>
      <c r="D362" s="182"/>
    </row>
    <row r="363" spans="2:4" x14ac:dyDescent="0.4">
      <c r="B363" s="170">
        <v>41720</v>
      </c>
      <c r="C363" s="181">
        <v>13.270300000000001</v>
      </c>
      <c r="D363" s="182"/>
    </row>
    <row r="364" spans="2:4" x14ac:dyDescent="0.4">
      <c r="B364" s="170">
        <v>41719</v>
      </c>
      <c r="C364" s="181">
        <v>13.169499999999999</v>
      </c>
      <c r="D364" s="182"/>
    </row>
    <row r="365" spans="2:4" x14ac:dyDescent="0.4">
      <c r="B365" s="170">
        <v>41718</v>
      </c>
      <c r="C365" s="181">
        <v>13.1675</v>
      </c>
      <c r="D365" s="182"/>
    </row>
    <row r="366" spans="2:4" x14ac:dyDescent="0.4">
      <c r="B366" s="170">
        <v>41717</v>
      </c>
      <c r="C366" s="181">
        <v>13.234</v>
      </c>
      <c r="D366" s="182"/>
    </row>
    <row r="367" spans="2:4" x14ac:dyDescent="0.4">
      <c r="B367" s="170">
        <v>41716</v>
      </c>
      <c r="C367" s="181">
        <v>13.2456</v>
      </c>
      <c r="D367" s="182"/>
    </row>
    <row r="368" spans="2:4" x14ac:dyDescent="0.4">
      <c r="B368" s="170">
        <v>41715</v>
      </c>
      <c r="C368" s="181">
        <v>13.2456</v>
      </c>
      <c r="D368" s="182"/>
    </row>
    <row r="369" spans="2:4" x14ac:dyDescent="0.4">
      <c r="B369" s="170">
        <v>41714</v>
      </c>
      <c r="C369" s="181">
        <v>13.2456</v>
      </c>
      <c r="D369" s="182"/>
    </row>
    <row r="370" spans="2:4" x14ac:dyDescent="0.4">
      <c r="B370" s="170">
        <v>41713</v>
      </c>
      <c r="C370" s="181">
        <v>13.2456</v>
      </c>
      <c r="D370" s="182"/>
    </row>
    <row r="371" spans="2:4" x14ac:dyDescent="0.4">
      <c r="B371" s="170">
        <v>41712</v>
      </c>
      <c r="C371" s="181">
        <v>13.2659</v>
      </c>
      <c r="D371" s="182"/>
    </row>
    <row r="372" spans="2:4" x14ac:dyDescent="0.4">
      <c r="B372" s="170">
        <v>41711</v>
      </c>
      <c r="C372" s="181">
        <v>13.243</v>
      </c>
      <c r="D372" s="182"/>
    </row>
    <row r="373" spans="2:4" x14ac:dyDescent="0.4">
      <c r="B373" s="170">
        <v>41710</v>
      </c>
      <c r="C373" s="181">
        <v>13.2248</v>
      </c>
      <c r="D373" s="182"/>
    </row>
    <row r="374" spans="2:4" x14ac:dyDescent="0.4">
      <c r="B374" s="170">
        <v>41709</v>
      </c>
      <c r="C374" s="181">
        <v>13.179500000000001</v>
      </c>
      <c r="D374" s="182"/>
    </row>
    <row r="375" spans="2:4" x14ac:dyDescent="0.4">
      <c r="B375" s="170">
        <v>41708</v>
      </c>
      <c r="C375" s="181">
        <v>13.147600000000001</v>
      </c>
      <c r="D375" s="182"/>
    </row>
    <row r="376" spans="2:4" x14ac:dyDescent="0.4">
      <c r="B376" s="170">
        <v>41707</v>
      </c>
      <c r="C376" s="181">
        <v>13.147600000000001</v>
      </c>
      <c r="D376" s="182"/>
    </row>
    <row r="377" spans="2:4" x14ac:dyDescent="0.4">
      <c r="B377" s="170">
        <v>41706</v>
      </c>
      <c r="C377" s="181">
        <v>13.147600000000001</v>
      </c>
      <c r="D377" s="182"/>
    </row>
    <row r="378" spans="2:4" x14ac:dyDescent="0.4">
      <c r="B378" s="170">
        <v>41705</v>
      </c>
      <c r="C378" s="181">
        <v>13.251899999999999</v>
      </c>
      <c r="D378" s="182"/>
    </row>
    <row r="379" spans="2:4" x14ac:dyDescent="0.4">
      <c r="B379" s="170">
        <v>41704</v>
      </c>
      <c r="C379" s="181">
        <v>13.2752</v>
      </c>
      <c r="D379" s="182"/>
    </row>
    <row r="380" spans="2:4" x14ac:dyDescent="0.4">
      <c r="B380" s="170">
        <v>41703</v>
      </c>
      <c r="C380" s="181">
        <v>13.3201</v>
      </c>
      <c r="D380" s="182"/>
    </row>
    <row r="381" spans="2:4" x14ac:dyDescent="0.4">
      <c r="B381" s="170">
        <v>41702</v>
      </c>
      <c r="C381" s="181">
        <v>13.2379</v>
      </c>
      <c r="D381" s="182"/>
    </row>
    <row r="382" spans="2:4" x14ac:dyDescent="0.4">
      <c r="B382" s="170">
        <v>41701</v>
      </c>
      <c r="C382" s="181">
        <v>13.3066</v>
      </c>
      <c r="D382" s="182"/>
    </row>
    <row r="383" spans="2:4" x14ac:dyDescent="0.4">
      <c r="B383" s="170">
        <v>41700</v>
      </c>
      <c r="C383" s="181">
        <v>13.3066</v>
      </c>
      <c r="D383" s="182"/>
    </row>
    <row r="384" spans="2:4" x14ac:dyDescent="0.4">
      <c r="B384" s="170">
        <v>41699</v>
      </c>
      <c r="C384" s="181">
        <v>13.3066</v>
      </c>
      <c r="D384" s="182"/>
    </row>
    <row r="385" spans="2:4" x14ac:dyDescent="0.4">
      <c r="B385" s="170">
        <v>41698</v>
      </c>
      <c r="C385" s="181">
        <v>13.299200000000001</v>
      </c>
      <c r="D385" s="182"/>
    </row>
    <row r="386" spans="2:4" x14ac:dyDescent="0.4">
      <c r="B386" s="170">
        <v>41697</v>
      </c>
      <c r="C386" s="181">
        <v>13.2248</v>
      </c>
      <c r="D386" s="182"/>
    </row>
    <row r="387" spans="2:4" x14ac:dyDescent="0.4">
      <c r="B387" s="170">
        <v>41696</v>
      </c>
      <c r="C387" s="181">
        <v>13.209</v>
      </c>
      <c r="D387" s="182"/>
    </row>
    <row r="388" spans="2:4" x14ac:dyDescent="0.4">
      <c r="B388" s="170">
        <v>41695</v>
      </c>
      <c r="C388" s="181">
        <v>13.2704</v>
      </c>
      <c r="D388" s="182"/>
    </row>
    <row r="389" spans="2:4" x14ac:dyDescent="0.4">
      <c r="B389" s="170">
        <v>41694</v>
      </c>
      <c r="C389" s="181">
        <v>13.2913</v>
      </c>
      <c r="D389" s="182"/>
    </row>
    <row r="390" spans="2:4" x14ac:dyDescent="0.4">
      <c r="B390" s="170">
        <v>41693</v>
      </c>
      <c r="C390" s="181">
        <v>13.2913</v>
      </c>
      <c r="D390" s="182"/>
    </row>
    <row r="391" spans="2:4" x14ac:dyDescent="0.4">
      <c r="B391" s="170">
        <v>41692</v>
      </c>
      <c r="C391" s="181">
        <v>13.2913</v>
      </c>
      <c r="D391" s="182"/>
    </row>
    <row r="392" spans="2:4" x14ac:dyDescent="0.4">
      <c r="B392" s="170">
        <v>41691</v>
      </c>
      <c r="C392" s="181">
        <v>13.2714</v>
      </c>
      <c r="D392" s="182"/>
    </row>
    <row r="393" spans="2:4" x14ac:dyDescent="0.4">
      <c r="B393" s="170">
        <v>41690</v>
      </c>
      <c r="C393" s="181">
        <v>13.226100000000001</v>
      </c>
      <c r="D393" s="182"/>
    </row>
    <row r="394" spans="2:4" x14ac:dyDescent="0.4">
      <c r="B394" s="170">
        <v>41689</v>
      </c>
      <c r="C394" s="181">
        <v>13.194900000000001</v>
      </c>
      <c r="D394" s="182"/>
    </row>
    <row r="395" spans="2:4" x14ac:dyDescent="0.4">
      <c r="B395" s="170">
        <v>41688</v>
      </c>
      <c r="C395" s="181">
        <v>13.2477</v>
      </c>
      <c r="D395" s="182"/>
    </row>
    <row r="396" spans="2:4" x14ac:dyDescent="0.4">
      <c r="B396" s="170">
        <v>41687</v>
      </c>
      <c r="C396" s="181">
        <v>13.332000000000001</v>
      </c>
      <c r="D396" s="182"/>
    </row>
    <row r="397" spans="2:4" x14ac:dyDescent="0.4">
      <c r="B397" s="170">
        <v>41686</v>
      </c>
      <c r="C397" s="181">
        <v>13.332000000000001</v>
      </c>
      <c r="D397" s="182"/>
    </row>
    <row r="398" spans="2:4" x14ac:dyDescent="0.4">
      <c r="B398" s="170">
        <v>41685</v>
      </c>
      <c r="C398" s="181">
        <v>13.332000000000001</v>
      </c>
      <c r="D398" s="182"/>
    </row>
    <row r="399" spans="2:4" x14ac:dyDescent="0.4">
      <c r="B399" s="170">
        <v>41684</v>
      </c>
      <c r="C399" s="181">
        <v>13.3056</v>
      </c>
      <c r="D399" s="182"/>
    </row>
    <row r="400" spans="2:4" x14ac:dyDescent="0.4">
      <c r="B400" s="170">
        <v>41683</v>
      </c>
      <c r="C400" s="181">
        <v>13.291600000000001</v>
      </c>
      <c r="D400" s="182"/>
    </row>
    <row r="401" spans="2:4" x14ac:dyDescent="0.4">
      <c r="B401" s="170">
        <v>41682</v>
      </c>
      <c r="C401" s="181">
        <v>13.3134</v>
      </c>
      <c r="D401" s="182"/>
    </row>
    <row r="402" spans="2:4" x14ac:dyDescent="0.4">
      <c r="B402" s="170">
        <v>41681</v>
      </c>
      <c r="C402" s="181">
        <v>13.3285</v>
      </c>
      <c r="D402" s="182"/>
    </row>
    <row r="403" spans="2:4" x14ac:dyDescent="0.4">
      <c r="B403" s="170">
        <v>41680</v>
      </c>
      <c r="C403" s="181">
        <v>13.2211</v>
      </c>
      <c r="D403" s="182"/>
    </row>
    <row r="404" spans="2:4" x14ac:dyDescent="0.4">
      <c r="B404" s="170">
        <v>41679</v>
      </c>
      <c r="C404" s="181">
        <v>13.2211</v>
      </c>
      <c r="D404" s="182"/>
    </row>
    <row r="405" spans="2:4" x14ac:dyDescent="0.4">
      <c r="B405" s="170">
        <v>41678</v>
      </c>
      <c r="C405" s="181">
        <v>13.2211</v>
      </c>
      <c r="D405" s="182"/>
    </row>
    <row r="406" spans="2:4" x14ac:dyDescent="0.4">
      <c r="B406" s="170">
        <v>41677</v>
      </c>
      <c r="C406" s="181">
        <v>13.3705</v>
      </c>
      <c r="D406" s="182"/>
    </row>
    <row r="407" spans="2:4" x14ac:dyDescent="0.4">
      <c r="B407" s="170">
        <v>41676</v>
      </c>
      <c r="C407" s="181">
        <v>13.392799999999999</v>
      </c>
      <c r="D407" s="182"/>
    </row>
    <row r="408" spans="2:4" x14ac:dyDescent="0.4">
      <c r="B408" s="170">
        <v>41675</v>
      </c>
      <c r="C408" s="181">
        <v>13.376899999999999</v>
      </c>
      <c r="D408" s="182"/>
    </row>
    <row r="409" spans="2:4" x14ac:dyDescent="0.4">
      <c r="B409" s="170">
        <v>41674</v>
      </c>
      <c r="C409" s="181">
        <v>13.3207</v>
      </c>
      <c r="D409" s="182"/>
    </row>
    <row r="410" spans="2:4" x14ac:dyDescent="0.4">
      <c r="B410" s="170">
        <v>41673</v>
      </c>
      <c r="C410" s="181">
        <v>13.3207</v>
      </c>
      <c r="D410" s="182"/>
    </row>
    <row r="411" spans="2:4" x14ac:dyDescent="0.4">
      <c r="B411" s="170">
        <v>41672</v>
      </c>
      <c r="C411" s="181">
        <v>13.3207</v>
      </c>
      <c r="D411" s="182"/>
    </row>
    <row r="412" spans="2:4" x14ac:dyDescent="0.4">
      <c r="B412" s="170">
        <v>41671</v>
      </c>
      <c r="C412" s="181">
        <v>13.3207</v>
      </c>
      <c r="D412" s="182"/>
    </row>
    <row r="413" spans="2:4" x14ac:dyDescent="0.4">
      <c r="B413" s="170">
        <v>41670</v>
      </c>
      <c r="C413" s="181">
        <v>13.367100000000001</v>
      </c>
      <c r="D413" s="182"/>
    </row>
    <row r="414" spans="2:4" x14ac:dyDescent="0.4">
      <c r="B414" s="170">
        <v>41669</v>
      </c>
      <c r="C414" s="181">
        <v>13.3104</v>
      </c>
      <c r="D414" s="182"/>
    </row>
    <row r="415" spans="2:4" x14ac:dyDescent="0.4">
      <c r="B415" s="170">
        <v>41668</v>
      </c>
      <c r="C415" s="181">
        <v>13.440799999999999</v>
      </c>
      <c r="D415" s="182"/>
    </row>
    <row r="416" spans="2:4" x14ac:dyDescent="0.4">
      <c r="B416" s="170">
        <v>41667</v>
      </c>
      <c r="C416" s="181">
        <v>13.493</v>
      </c>
      <c r="D416" s="182"/>
    </row>
    <row r="417" spans="2:4" x14ac:dyDescent="0.4">
      <c r="B417" s="170">
        <v>41666</v>
      </c>
      <c r="C417" s="181">
        <v>13.372199999999999</v>
      </c>
      <c r="D417" s="182"/>
    </row>
    <row r="418" spans="2:4" x14ac:dyDescent="0.4">
      <c r="B418" s="170">
        <v>41665</v>
      </c>
      <c r="C418" s="181">
        <v>13.372199999999999</v>
      </c>
      <c r="D418" s="182"/>
    </row>
    <row r="419" spans="2:4" x14ac:dyDescent="0.4">
      <c r="B419" s="170">
        <v>41664</v>
      </c>
      <c r="C419" s="181">
        <v>13.372199999999999</v>
      </c>
      <c r="D419" s="182"/>
    </row>
    <row r="420" spans="2:4" x14ac:dyDescent="0.4">
      <c r="B420" s="170">
        <v>41663</v>
      </c>
      <c r="C420" s="181">
        <v>13.3194</v>
      </c>
      <c r="D420" s="182"/>
    </row>
    <row r="421" spans="2:4" x14ac:dyDescent="0.4">
      <c r="B421" s="170">
        <v>41662</v>
      </c>
      <c r="C421" s="181">
        <v>13.298400000000001</v>
      </c>
      <c r="D421" s="182"/>
    </row>
    <row r="422" spans="2:4" x14ac:dyDescent="0.4">
      <c r="B422" s="170">
        <v>41661</v>
      </c>
      <c r="C422" s="181">
        <v>13.242000000000001</v>
      </c>
      <c r="D422" s="182"/>
    </row>
    <row r="423" spans="2:4" x14ac:dyDescent="0.4">
      <c r="B423" s="170">
        <v>41660</v>
      </c>
      <c r="C423" s="181">
        <v>13.2737</v>
      </c>
      <c r="D423" s="182"/>
    </row>
    <row r="424" spans="2:4" x14ac:dyDescent="0.4">
      <c r="B424" s="170">
        <v>41659</v>
      </c>
      <c r="C424" s="181">
        <v>13.290699999999999</v>
      </c>
      <c r="D424" s="182"/>
    </row>
    <row r="425" spans="2:4" x14ac:dyDescent="0.4">
      <c r="B425" s="170">
        <v>41658</v>
      </c>
      <c r="C425" s="181">
        <v>13.290699999999999</v>
      </c>
      <c r="D425" s="182"/>
    </row>
    <row r="426" spans="2:4" x14ac:dyDescent="0.4">
      <c r="B426" s="170">
        <v>41657</v>
      </c>
      <c r="C426" s="181">
        <v>13.290699999999999</v>
      </c>
      <c r="D426" s="182"/>
    </row>
    <row r="427" spans="2:4" x14ac:dyDescent="0.4">
      <c r="B427" s="170">
        <v>41656</v>
      </c>
      <c r="C427" s="181">
        <v>13.168900000000001</v>
      </c>
      <c r="D427" s="182"/>
    </row>
    <row r="428" spans="2:4" x14ac:dyDescent="0.4">
      <c r="B428" s="170">
        <v>41655</v>
      </c>
      <c r="C428" s="181">
        <v>13.095599999999999</v>
      </c>
      <c r="D428" s="182"/>
    </row>
    <row r="429" spans="2:4" x14ac:dyDescent="0.4">
      <c r="B429" s="170">
        <v>41654</v>
      </c>
      <c r="C429" s="181">
        <v>12.988899999999999</v>
      </c>
      <c r="D429" s="182"/>
    </row>
    <row r="430" spans="2:4" x14ac:dyDescent="0.4">
      <c r="B430" s="170">
        <v>41653</v>
      </c>
      <c r="C430" s="181">
        <v>13.006500000000001</v>
      </c>
      <c r="D430" s="182"/>
    </row>
    <row r="431" spans="2:4" x14ac:dyDescent="0.4">
      <c r="B431" s="170">
        <v>41652</v>
      </c>
      <c r="C431" s="181">
        <v>13.1403</v>
      </c>
      <c r="D431" s="182"/>
    </row>
    <row r="432" spans="2:4" x14ac:dyDescent="0.4">
      <c r="B432" s="170">
        <v>41651</v>
      </c>
      <c r="C432" s="181">
        <v>13.1403</v>
      </c>
      <c r="D432" s="182"/>
    </row>
    <row r="433" spans="2:16" x14ac:dyDescent="0.4">
      <c r="B433" s="170">
        <v>41650</v>
      </c>
      <c r="C433" s="181">
        <v>13.1403</v>
      </c>
      <c r="D433" s="182"/>
    </row>
    <row r="434" spans="2:16" x14ac:dyDescent="0.4">
      <c r="B434" s="170">
        <v>41649</v>
      </c>
      <c r="C434" s="181">
        <v>13.0846</v>
      </c>
      <c r="D434" s="182"/>
    </row>
    <row r="435" spans="2:16" x14ac:dyDescent="0.4">
      <c r="B435" s="170">
        <v>41648</v>
      </c>
      <c r="C435" s="181">
        <v>13.0337</v>
      </c>
      <c r="D435" s="182"/>
    </row>
    <row r="436" spans="2:16" x14ac:dyDescent="0.4">
      <c r="B436" s="170">
        <v>41647</v>
      </c>
      <c r="C436" s="181">
        <v>13.0905</v>
      </c>
      <c r="D436" s="182"/>
    </row>
    <row r="437" spans="2:16" x14ac:dyDescent="0.4">
      <c r="B437" s="170">
        <v>41646</v>
      </c>
      <c r="C437" s="181">
        <v>13.091100000000001</v>
      </c>
      <c r="D437" s="182"/>
    </row>
    <row r="438" spans="2:16" x14ac:dyDescent="0.4">
      <c r="B438" s="170">
        <v>41645</v>
      </c>
      <c r="C438" s="181">
        <v>13.101100000000001</v>
      </c>
      <c r="D438" s="182"/>
    </row>
    <row r="439" spans="2:16" x14ac:dyDescent="0.4">
      <c r="B439" s="170">
        <v>41644</v>
      </c>
      <c r="C439" s="181">
        <v>13.101100000000001</v>
      </c>
      <c r="D439" s="182"/>
    </row>
    <row r="440" spans="2:16" x14ac:dyDescent="0.4">
      <c r="B440" s="170">
        <v>41643</v>
      </c>
      <c r="C440" s="181">
        <v>13.101100000000001</v>
      </c>
      <c r="D440" s="182"/>
    </row>
    <row r="441" spans="2:16" x14ac:dyDescent="0.4">
      <c r="B441" s="170">
        <v>41642</v>
      </c>
      <c r="C441" s="181">
        <v>13.084300000000001</v>
      </c>
      <c r="D441" s="182"/>
    </row>
    <row r="442" spans="2:16" x14ac:dyDescent="0.4">
      <c r="B442" s="170">
        <v>41641</v>
      </c>
      <c r="C442" s="181">
        <v>13.065200000000001</v>
      </c>
      <c r="D442" s="182"/>
    </row>
    <row r="443" spans="2:16" x14ac:dyDescent="0.4">
      <c r="B443" s="170">
        <v>41640</v>
      </c>
      <c r="C443" s="181">
        <v>13.065200000000001</v>
      </c>
      <c r="D443" s="182"/>
      <c r="F443" s="182"/>
    </row>
    <row r="444" spans="2:16" x14ac:dyDescent="0.4">
      <c r="B444" s="108" t="s">
        <v>100</v>
      </c>
      <c r="F444" s="182"/>
    </row>
    <row r="446" spans="2:16" x14ac:dyDescent="0.4">
      <c r="B446" s="65"/>
      <c r="F446" s="182"/>
    </row>
    <row r="447" spans="2:16" x14ac:dyDescent="0.4">
      <c r="B447" s="55" t="s">
        <v>179</v>
      </c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spans="2:16" x14ac:dyDescent="0.4">
      <c r="F448" s="182"/>
    </row>
    <row r="449" spans="2:16" x14ac:dyDescent="0.4">
      <c r="B449" s="215" t="s">
        <v>27</v>
      </c>
      <c r="C449" s="216"/>
      <c r="D449" s="66">
        <v>0.05</v>
      </c>
      <c r="F449" s="182"/>
    </row>
    <row r="450" spans="2:16" x14ac:dyDescent="0.4">
      <c r="B450" s="54"/>
      <c r="D450" s="54"/>
      <c r="F450" s="182"/>
    </row>
    <row r="451" spans="2:16" x14ac:dyDescent="0.4">
      <c r="F451" s="182"/>
    </row>
    <row r="452" spans="2:16" x14ac:dyDescent="0.4">
      <c r="B452" s="55" t="s">
        <v>180</v>
      </c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spans="2:16" x14ac:dyDescent="0.4">
      <c r="F453" s="182"/>
    </row>
    <row r="454" spans="2:16" x14ac:dyDescent="0.4">
      <c r="B454" s="205" t="s">
        <v>170</v>
      </c>
      <c r="C454" s="205"/>
      <c r="D454" s="67">
        <v>7</v>
      </c>
      <c r="F454" s="182"/>
    </row>
    <row r="455" spans="2:16" x14ac:dyDescent="0.4">
      <c r="F455" s="182"/>
    </row>
    <row r="456" spans="2:16" x14ac:dyDescent="0.4">
      <c r="F456" s="182"/>
    </row>
    <row r="457" spans="2:16" x14ac:dyDescent="0.4">
      <c r="B457" s="55" t="s">
        <v>181</v>
      </c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2:16" x14ac:dyDescent="0.4">
      <c r="B458" s="24"/>
      <c r="C458" s="24"/>
      <c r="D458" s="24"/>
      <c r="F458" s="182"/>
    </row>
    <row r="459" spans="2:16" x14ac:dyDescent="0.4">
      <c r="B459" s="210" t="s">
        <v>126</v>
      </c>
      <c r="C459" s="210"/>
      <c r="D459" s="68">
        <v>0.1007384586125383</v>
      </c>
      <c r="F459" s="182"/>
    </row>
    <row r="460" spans="2:16" x14ac:dyDescent="0.4">
      <c r="B460" s="24"/>
      <c r="C460" s="69"/>
      <c r="D460" s="70"/>
      <c r="F460" s="182"/>
    </row>
    <row r="461" spans="2:16" x14ac:dyDescent="0.4">
      <c r="B461" s="210" t="s">
        <v>127</v>
      </c>
      <c r="C461" s="210"/>
      <c r="D461" s="71">
        <v>10</v>
      </c>
      <c r="F461" s="182"/>
    </row>
    <row r="462" spans="2:16" x14ac:dyDescent="0.4">
      <c r="B462" s="24"/>
      <c r="C462" s="69"/>
      <c r="F462" s="182"/>
    </row>
    <row r="463" spans="2:16" x14ac:dyDescent="0.4">
      <c r="B463" s="210" t="s">
        <v>182</v>
      </c>
      <c r="C463" s="210"/>
      <c r="D463" s="68">
        <f>(D459*((1+D459)^D461))/(((1+D459)^D461)-1)</f>
        <v>0.16326203227851899</v>
      </c>
      <c r="F463" s="182"/>
    </row>
    <row r="464" spans="2:16" x14ac:dyDescent="0.4">
      <c r="F464" s="182"/>
    </row>
    <row r="465" spans="2:16" x14ac:dyDescent="0.4">
      <c r="F465" s="182"/>
    </row>
    <row r="466" spans="2:16" x14ac:dyDescent="0.4">
      <c r="B466" s="55" t="s">
        <v>191</v>
      </c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2:16" x14ac:dyDescent="0.4">
      <c r="F467" s="182"/>
    </row>
    <row r="468" spans="2:16" x14ac:dyDescent="0.4">
      <c r="B468" s="72" t="s">
        <v>139</v>
      </c>
      <c r="C468" s="210" t="s">
        <v>140</v>
      </c>
      <c r="D468" s="210"/>
      <c r="E468" s="210"/>
      <c r="F468" s="72" t="s">
        <v>47</v>
      </c>
    </row>
    <row r="469" spans="2:16" x14ac:dyDescent="0.4">
      <c r="B469" s="73" t="s">
        <v>141</v>
      </c>
      <c r="C469" s="211" t="s">
        <v>142</v>
      </c>
      <c r="D469" s="211"/>
      <c r="E469" s="211"/>
      <c r="F469" s="73">
        <v>1</v>
      </c>
    </row>
    <row r="470" spans="2:16" x14ac:dyDescent="0.4">
      <c r="B470" s="73" t="s">
        <v>128</v>
      </c>
      <c r="C470" s="211" t="s">
        <v>143</v>
      </c>
      <c r="D470" s="211"/>
      <c r="E470" s="211"/>
      <c r="F470" s="73">
        <v>5</v>
      </c>
    </row>
    <row r="471" spans="2:16" x14ac:dyDescent="0.4">
      <c r="B471" s="73" t="s">
        <v>144</v>
      </c>
      <c r="C471" s="211" t="s">
        <v>145</v>
      </c>
      <c r="D471" s="211"/>
      <c r="E471" s="211"/>
      <c r="F471" s="73">
        <v>10</v>
      </c>
    </row>
    <row r="472" spans="2:16" x14ac:dyDescent="0.4">
      <c r="B472" s="73" t="s">
        <v>146</v>
      </c>
      <c r="C472" s="211" t="s">
        <v>147</v>
      </c>
      <c r="D472" s="211"/>
      <c r="E472" s="211"/>
      <c r="F472" s="73">
        <v>30</v>
      </c>
    </row>
    <row r="473" spans="2:16" x14ac:dyDescent="0.4">
      <c r="B473" s="108" t="s">
        <v>200</v>
      </c>
      <c r="F473" s="182"/>
    </row>
    <row r="474" spans="2:16" x14ac:dyDescent="0.4">
      <c r="F474" s="182"/>
    </row>
    <row r="475" spans="2:16" x14ac:dyDescent="0.4">
      <c r="F475" s="182"/>
    </row>
    <row r="476" spans="2:16" x14ac:dyDescent="0.4">
      <c r="F476" s="182"/>
    </row>
    <row r="477" spans="2:16" x14ac:dyDescent="0.4">
      <c r="F477" s="182"/>
    </row>
    <row r="478" spans="2:16" x14ac:dyDescent="0.4">
      <c r="F478" s="182"/>
    </row>
    <row r="479" spans="2:16" x14ac:dyDescent="0.4">
      <c r="F479" s="182"/>
    </row>
    <row r="480" spans="2:16" x14ac:dyDescent="0.4">
      <c r="F480" s="182"/>
    </row>
    <row r="481" spans="6:6" x14ac:dyDescent="0.4">
      <c r="F481" s="182"/>
    </row>
    <row r="482" spans="6:6" x14ac:dyDescent="0.4">
      <c r="F482" s="182"/>
    </row>
    <row r="483" spans="6:6" x14ac:dyDescent="0.4">
      <c r="F483" s="182"/>
    </row>
    <row r="484" spans="6:6" x14ac:dyDescent="0.4">
      <c r="F484" s="182"/>
    </row>
    <row r="485" spans="6:6" x14ac:dyDescent="0.4">
      <c r="F485" s="182"/>
    </row>
    <row r="486" spans="6:6" x14ac:dyDescent="0.4">
      <c r="F486" s="182"/>
    </row>
    <row r="487" spans="6:6" x14ac:dyDescent="0.4">
      <c r="F487" s="182"/>
    </row>
    <row r="488" spans="6:6" x14ac:dyDescent="0.4">
      <c r="F488" s="182"/>
    </row>
    <row r="489" spans="6:6" x14ac:dyDescent="0.4">
      <c r="F489" s="182"/>
    </row>
    <row r="490" spans="6:6" x14ac:dyDescent="0.4">
      <c r="F490" s="182"/>
    </row>
    <row r="491" spans="6:6" x14ac:dyDescent="0.4">
      <c r="F491" s="182"/>
    </row>
    <row r="492" spans="6:6" x14ac:dyDescent="0.4">
      <c r="F492" s="182"/>
    </row>
    <row r="493" spans="6:6" x14ac:dyDescent="0.4">
      <c r="F493" s="182"/>
    </row>
    <row r="494" spans="6:6" x14ac:dyDescent="0.4">
      <c r="F494" s="182"/>
    </row>
    <row r="495" spans="6:6" x14ac:dyDescent="0.4">
      <c r="F495" s="182"/>
    </row>
    <row r="496" spans="6:6" x14ac:dyDescent="0.4">
      <c r="F496" s="182"/>
    </row>
    <row r="497" spans="6:6" x14ac:dyDescent="0.4">
      <c r="F497" s="182"/>
    </row>
    <row r="498" spans="6:6" x14ac:dyDescent="0.4">
      <c r="F498" s="182"/>
    </row>
    <row r="499" spans="6:6" x14ac:dyDescent="0.4">
      <c r="F499" s="182"/>
    </row>
    <row r="500" spans="6:6" x14ac:dyDescent="0.4">
      <c r="F500" s="182"/>
    </row>
    <row r="501" spans="6:6" x14ac:dyDescent="0.4">
      <c r="F501" s="182"/>
    </row>
    <row r="502" spans="6:6" x14ac:dyDescent="0.4">
      <c r="F502" s="182"/>
    </row>
  </sheetData>
  <mergeCells count="15">
    <mergeCell ref="B454:C454"/>
    <mergeCell ref="B459:C459"/>
    <mergeCell ref="B461:C461"/>
    <mergeCell ref="B463:C463"/>
    <mergeCell ref="B449:C449"/>
    <mergeCell ref="K9:O10"/>
    <mergeCell ref="B77:B78"/>
    <mergeCell ref="C77:C78"/>
    <mergeCell ref="E77:F78"/>
    <mergeCell ref="G13:J30"/>
    <mergeCell ref="C468:E468"/>
    <mergeCell ref="C469:E469"/>
    <mergeCell ref="C470:E470"/>
    <mergeCell ref="C471:E471"/>
    <mergeCell ref="C472:E472"/>
  </mergeCells>
  <dataValidations count="1">
    <dataValidation type="list" allowBlank="1" showDropDown="1" showInputMessage="1" showErrorMessage="1" sqref="H6:I8">
      <formula1>$B$6:$B$51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VIA256"/>
  <sheetViews>
    <sheetView showGridLines="0" topLeftCell="B1" zoomScale="67" zoomScaleNormal="90" workbookViewId="0"/>
  </sheetViews>
  <sheetFormatPr baseColWidth="10" defaultRowHeight="16.8" x14ac:dyDescent="0.4"/>
  <cols>
    <col min="1" max="1" width="10.5546875" style="75" hidden="1" customWidth="1"/>
    <col min="2" max="2" width="10.5546875" style="75" customWidth="1"/>
    <col min="3" max="3" width="22" style="76" customWidth="1"/>
    <col min="4" max="5" width="17.33203125" style="76" customWidth="1"/>
    <col min="6" max="6" width="11.5546875" style="76" bestFit="1" customWidth="1"/>
    <col min="7" max="7" width="11.88671875" style="76" bestFit="1" customWidth="1"/>
    <col min="8" max="8" width="12" style="76" bestFit="1" customWidth="1"/>
    <col min="9" max="9" width="13.33203125" style="76" bestFit="1" customWidth="1"/>
    <col min="10" max="10" width="12.44140625" style="76" bestFit="1" customWidth="1"/>
    <col min="11" max="11" width="12.21875" style="76" bestFit="1" customWidth="1"/>
    <col min="12" max="12" width="13" style="76" bestFit="1" customWidth="1"/>
    <col min="13" max="13" width="13.33203125" style="76" bestFit="1" customWidth="1"/>
    <col min="14" max="14" width="13.21875" style="76" bestFit="1" customWidth="1"/>
    <col min="15" max="15" width="12.44140625" style="76" bestFit="1" customWidth="1"/>
    <col min="16" max="16" width="13.21875" style="76" bestFit="1" customWidth="1"/>
    <col min="17" max="17" width="12.5546875" style="76" bestFit="1" customWidth="1"/>
    <col min="18" max="18" width="12.33203125" style="76" bestFit="1" customWidth="1"/>
    <col min="19" max="19" width="12.6640625" style="76" bestFit="1" customWidth="1"/>
    <col min="20" max="41" width="10.77734375" style="76" customWidth="1"/>
    <col min="42" max="42" width="12.6640625" style="76" customWidth="1"/>
    <col min="43" max="44" width="19.77734375" style="76" customWidth="1"/>
    <col min="45" max="56" width="10.77734375" style="76" customWidth="1"/>
    <col min="57" max="58" width="11.5546875" style="76"/>
    <col min="59" max="60" width="10.77734375" style="76" customWidth="1"/>
    <col min="61" max="184" width="11.5546875" style="76"/>
    <col min="185" max="185" width="25" style="76" bestFit="1" customWidth="1"/>
    <col min="186" max="187" width="15.77734375" style="76" customWidth="1"/>
    <col min="188" max="188" width="21.6640625" style="76" bestFit="1" customWidth="1"/>
    <col min="189" max="236" width="11.5546875" style="76" customWidth="1"/>
    <col min="237" max="239" width="15.33203125" style="76" customWidth="1"/>
    <col min="240" max="440" width="11.5546875" style="76"/>
    <col min="441" max="441" width="25" style="76" bestFit="1" customWidth="1"/>
    <col min="442" max="443" width="15.77734375" style="76" customWidth="1"/>
    <col min="444" max="444" width="21.6640625" style="76" bestFit="1" customWidth="1"/>
    <col min="445" max="492" width="11.5546875" style="76" customWidth="1"/>
    <col min="493" max="495" width="15.33203125" style="76" customWidth="1"/>
    <col min="496" max="696" width="11.5546875" style="76"/>
    <col min="697" max="697" width="25" style="76" bestFit="1" customWidth="1"/>
    <col min="698" max="699" width="15.77734375" style="76" customWidth="1"/>
    <col min="700" max="700" width="21.6640625" style="76" bestFit="1" customWidth="1"/>
    <col min="701" max="748" width="11.5546875" style="76" customWidth="1"/>
    <col min="749" max="751" width="15.33203125" style="76" customWidth="1"/>
    <col min="752" max="952" width="11.5546875" style="76"/>
    <col min="953" max="953" width="25" style="76" bestFit="1" customWidth="1"/>
    <col min="954" max="955" width="15.77734375" style="76" customWidth="1"/>
    <col min="956" max="956" width="21.6640625" style="76" bestFit="1" customWidth="1"/>
    <col min="957" max="1004" width="11.5546875" style="76" customWidth="1"/>
    <col min="1005" max="1007" width="15.33203125" style="76" customWidth="1"/>
    <col min="1008" max="1208" width="11.5546875" style="76"/>
    <col min="1209" max="1209" width="25" style="76" bestFit="1" customWidth="1"/>
    <col min="1210" max="1211" width="15.77734375" style="76" customWidth="1"/>
    <col min="1212" max="1212" width="21.6640625" style="76" bestFit="1" customWidth="1"/>
    <col min="1213" max="1260" width="11.5546875" style="76" customWidth="1"/>
    <col min="1261" max="1263" width="15.33203125" style="76" customWidth="1"/>
    <col min="1264" max="1464" width="11.5546875" style="76"/>
    <col min="1465" max="1465" width="25" style="76" bestFit="1" customWidth="1"/>
    <col min="1466" max="1467" width="15.77734375" style="76" customWidth="1"/>
    <col min="1468" max="1468" width="21.6640625" style="76" bestFit="1" customWidth="1"/>
    <col min="1469" max="1516" width="11.5546875" style="76" customWidth="1"/>
    <col min="1517" max="1519" width="15.33203125" style="76" customWidth="1"/>
    <col min="1520" max="1720" width="11.5546875" style="76"/>
    <col min="1721" max="1721" width="25" style="76" bestFit="1" customWidth="1"/>
    <col min="1722" max="1723" width="15.77734375" style="76" customWidth="1"/>
    <col min="1724" max="1724" width="21.6640625" style="76" bestFit="1" customWidth="1"/>
    <col min="1725" max="1772" width="11.5546875" style="76" customWidth="1"/>
    <col min="1773" max="1775" width="15.33203125" style="76" customWidth="1"/>
    <col min="1776" max="1976" width="11.5546875" style="76"/>
    <col min="1977" max="1977" width="25" style="76" bestFit="1" customWidth="1"/>
    <col min="1978" max="1979" width="15.77734375" style="76" customWidth="1"/>
    <col min="1980" max="1980" width="21.6640625" style="76" bestFit="1" customWidth="1"/>
    <col min="1981" max="2028" width="11.5546875" style="76" customWidth="1"/>
    <col min="2029" max="2031" width="15.33203125" style="76" customWidth="1"/>
    <col min="2032" max="2232" width="11.5546875" style="76"/>
    <col min="2233" max="2233" width="25" style="76" bestFit="1" customWidth="1"/>
    <col min="2234" max="2235" width="15.77734375" style="76" customWidth="1"/>
    <col min="2236" max="2236" width="21.6640625" style="76" bestFit="1" customWidth="1"/>
    <col min="2237" max="2284" width="11.5546875" style="76" customWidth="1"/>
    <col min="2285" max="2287" width="15.33203125" style="76" customWidth="1"/>
    <col min="2288" max="2488" width="11.5546875" style="76"/>
    <col min="2489" max="2489" width="25" style="76" bestFit="1" customWidth="1"/>
    <col min="2490" max="2491" width="15.77734375" style="76" customWidth="1"/>
    <col min="2492" max="2492" width="21.6640625" style="76" bestFit="1" customWidth="1"/>
    <col min="2493" max="2540" width="11.5546875" style="76" customWidth="1"/>
    <col min="2541" max="2543" width="15.33203125" style="76" customWidth="1"/>
    <col min="2544" max="2744" width="11.5546875" style="76"/>
    <col min="2745" max="2745" width="25" style="76" bestFit="1" customWidth="1"/>
    <col min="2746" max="2747" width="15.77734375" style="76" customWidth="1"/>
    <col min="2748" max="2748" width="21.6640625" style="76" bestFit="1" customWidth="1"/>
    <col min="2749" max="2796" width="11.5546875" style="76" customWidth="1"/>
    <col min="2797" max="2799" width="15.33203125" style="76" customWidth="1"/>
    <col min="2800" max="3000" width="11.5546875" style="76"/>
    <col min="3001" max="3001" width="25" style="76" bestFit="1" customWidth="1"/>
    <col min="3002" max="3003" width="15.77734375" style="76" customWidth="1"/>
    <col min="3004" max="3004" width="21.6640625" style="76" bestFit="1" customWidth="1"/>
    <col min="3005" max="3052" width="11.5546875" style="76" customWidth="1"/>
    <col min="3053" max="3055" width="15.33203125" style="76" customWidth="1"/>
    <col min="3056" max="3256" width="11.5546875" style="76"/>
    <col min="3257" max="3257" width="25" style="76" bestFit="1" customWidth="1"/>
    <col min="3258" max="3259" width="15.77734375" style="76" customWidth="1"/>
    <col min="3260" max="3260" width="21.6640625" style="76" bestFit="1" customWidth="1"/>
    <col min="3261" max="3308" width="11.5546875" style="76" customWidth="1"/>
    <col min="3309" max="3311" width="15.33203125" style="76" customWidth="1"/>
    <col min="3312" max="3512" width="11.5546875" style="76"/>
    <col min="3513" max="3513" width="25" style="76" bestFit="1" customWidth="1"/>
    <col min="3514" max="3515" width="15.77734375" style="76" customWidth="1"/>
    <col min="3516" max="3516" width="21.6640625" style="76" bestFit="1" customWidth="1"/>
    <col min="3517" max="3564" width="11.5546875" style="76" customWidth="1"/>
    <col min="3565" max="3567" width="15.33203125" style="76" customWidth="1"/>
    <col min="3568" max="3768" width="11.5546875" style="76"/>
    <col min="3769" max="3769" width="25" style="76" bestFit="1" customWidth="1"/>
    <col min="3770" max="3771" width="15.77734375" style="76" customWidth="1"/>
    <col min="3772" max="3772" width="21.6640625" style="76" bestFit="1" customWidth="1"/>
    <col min="3773" max="3820" width="11.5546875" style="76" customWidth="1"/>
    <col min="3821" max="3823" width="15.33203125" style="76" customWidth="1"/>
    <col min="3824" max="4024" width="11.5546875" style="76"/>
    <col min="4025" max="4025" width="25" style="76" bestFit="1" customWidth="1"/>
    <col min="4026" max="4027" width="15.77734375" style="76" customWidth="1"/>
    <col min="4028" max="4028" width="21.6640625" style="76" bestFit="1" customWidth="1"/>
    <col min="4029" max="4076" width="11.5546875" style="76" customWidth="1"/>
    <col min="4077" max="4079" width="15.33203125" style="76" customWidth="1"/>
    <col min="4080" max="4280" width="11.5546875" style="76"/>
    <col min="4281" max="4281" width="25" style="76" bestFit="1" customWidth="1"/>
    <col min="4282" max="4283" width="15.77734375" style="76" customWidth="1"/>
    <col min="4284" max="4284" width="21.6640625" style="76" bestFit="1" customWidth="1"/>
    <col min="4285" max="4332" width="11.5546875" style="76" customWidth="1"/>
    <col min="4333" max="4335" width="15.33203125" style="76" customWidth="1"/>
    <col min="4336" max="4536" width="11.5546875" style="76"/>
    <col min="4537" max="4537" width="25" style="76" bestFit="1" customWidth="1"/>
    <col min="4538" max="4539" width="15.77734375" style="76" customWidth="1"/>
    <col min="4540" max="4540" width="21.6640625" style="76" bestFit="1" customWidth="1"/>
    <col min="4541" max="4588" width="11.5546875" style="76" customWidth="1"/>
    <col min="4589" max="4591" width="15.33203125" style="76" customWidth="1"/>
    <col min="4592" max="4792" width="11.5546875" style="76"/>
    <col min="4793" max="4793" width="25" style="76" bestFit="1" customWidth="1"/>
    <col min="4794" max="4795" width="15.77734375" style="76" customWidth="1"/>
    <col min="4796" max="4796" width="21.6640625" style="76" bestFit="1" customWidth="1"/>
    <col min="4797" max="4844" width="11.5546875" style="76" customWidth="1"/>
    <col min="4845" max="4847" width="15.33203125" style="76" customWidth="1"/>
    <col min="4848" max="5048" width="11.5546875" style="76"/>
    <col min="5049" max="5049" width="25" style="76" bestFit="1" customWidth="1"/>
    <col min="5050" max="5051" width="15.77734375" style="76" customWidth="1"/>
    <col min="5052" max="5052" width="21.6640625" style="76" bestFit="1" customWidth="1"/>
    <col min="5053" max="5100" width="11.5546875" style="76" customWidth="1"/>
    <col min="5101" max="5103" width="15.33203125" style="76" customWidth="1"/>
    <col min="5104" max="5304" width="11.5546875" style="76"/>
    <col min="5305" max="5305" width="25" style="76" bestFit="1" customWidth="1"/>
    <col min="5306" max="5307" width="15.77734375" style="76" customWidth="1"/>
    <col min="5308" max="5308" width="21.6640625" style="76" bestFit="1" customWidth="1"/>
    <col min="5309" max="5356" width="11.5546875" style="76" customWidth="1"/>
    <col min="5357" max="5359" width="15.33203125" style="76" customWidth="1"/>
    <col min="5360" max="5560" width="11.5546875" style="76"/>
    <col min="5561" max="5561" width="25" style="76" bestFit="1" customWidth="1"/>
    <col min="5562" max="5563" width="15.77734375" style="76" customWidth="1"/>
    <col min="5564" max="5564" width="21.6640625" style="76" bestFit="1" customWidth="1"/>
    <col min="5565" max="5612" width="11.5546875" style="76" customWidth="1"/>
    <col min="5613" max="5615" width="15.33203125" style="76" customWidth="1"/>
    <col min="5616" max="5816" width="11.5546875" style="76"/>
    <col min="5817" max="5817" width="25" style="76" bestFit="1" customWidth="1"/>
    <col min="5818" max="5819" width="15.77734375" style="76" customWidth="1"/>
    <col min="5820" max="5820" width="21.6640625" style="76" bestFit="1" customWidth="1"/>
    <col min="5821" max="5868" width="11.5546875" style="76" customWidth="1"/>
    <col min="5869" max="5871" width="15.33203125" style="76" customWidth="1"/>
    <col min="5872" max="6072" width="11.5546875" style="76"/>
    <col min="6073" max="6073" width="25" style="76" bestFit="1" customWidth="1"/>
    <col min="6074" max="6075" width="15.77734375" style="76" customWidth="1"/>
    <col min="6076" max="6076" width="21.6640625" style="76" bestFit="1" customWidth="1"/>
    <col min="6077" max="6124" width="11.5546875" style="76" customWidth="1"/>
    <col min="6125" max="6127" width="15.33203125" style="76" customWidth="1"/>
    <col min="6128" max="6328" width="11.5546875" style="76"/>
    <col min="6329" max="6329" width="25" style="76" bestFit="1" customWidth="1"/>
    <col min="6330" max="6331" width="15.77734375" style="76" customWidth="1"/>
    <col min="6332" max="6332" width="21.6640625" style="76" bestFit="1" customWidth="1"/>
    <col min="6333" max="6380" width="11.5546875" style="76" customWidth="1"/>
    <col min="6381" max="6383" width="15.33203125" style="76" customWidth="1"/>
    <col min="6384" max="6584" width="11.5546875" style="76"/>
    <col min="6585" max="6585" width="25" style="76" bestFit="1" customWidth="1"/>
    <col min="6586" max="6587" width="15.77734375" style="76" customWidth="1"/>
    <col min="6588" max="6588" width="21.6640625" style="76" bestFit="1" customWidth="1"/>
    <col min="6589" max="6636" width="11.5546875" style="76" customWidth="1"/>
    <col min="6637" max="6639" width="15.33203125" style="76" customWidth="1"/>
    <col min="6640" max="6840" width="11.5546875" style="76"/>
    <col min="6841" max="6841" width="25" style="76" bestFit="1" customWidth="1"/>
    <col min="6842" max="6843" width="15.77734375" style="76" customWidth="1"/>
    <col min="6844" max="6844" width="21.6640625" style="76" bestFit="1" customWidth="1"/>
    <col min="6845" max="6892" width="11.5546875" style="76" customWidth="1"/>
    <col min="6893" max="6895" width="15.33203125" style="76" customWidth="1"/>
    <col min="6896" max="7096" width="11.5546875" style="76"/>
    <col min="7097" max="7097" width="25" style="76" bestFit="1" customWidth="1"/>
    <col min="7098" max="7099" width="15.77734375" style="76" customWidth="1"/>
    <col min="7100" max="7100" width="21.6640625" style="76" bestFit="1" customWidth="1"/>
    <col min="7101" max="7148" width="11.5546875" style="76" customWidth="1"/>
    <col min="7149" max="7151" width="15.33203125" style="76" customWidth="1"/>
    <col min="7152" max="7352" width="11.5546875" style="76"/>
    <col min="7353" max="7353" width="25" style="76" bestFit="1" customWidth="1"/>
    <col min="7354" max="7355" width="15.77734375" style="76" customWidth="1"/>
    <col min="7356" max="7356" width="21.6640625" style="76" bestFit="1" customWidth="1"/>
    <col min="7357" max="7404" width="11.5546875" style="76" customWidth="1"/>
    <col min="7405" max="7407" width="15.33203125" style="76" customWidth="1"/>
    <col min="7408" max="7608" width="11.5546875" style="76"/>
    <col min="7609" max="7609" width="25" style="76" bestFit="1" customWidth="1"/>
    <col min="7610" max="7611" width="15.77734375" style="76" customWidth="1"/>
    <col min="7612" max="7612" width="21.6640625" style="76" bestFit="1" customWidth="1"/>
    <col min="7613" max="7660" width="11.5546875" style="76" customWidth="1"/>
    <col min="7661" max="7663" width="15.33203125" style="76" customWidth="1"/>
    <col min="7664" max="7864" width="11.5546875" style="76"/>
    <col min="7865" max="7865" width="25" style="76" bestFit="1" customWidth="1"/>
    <col min="7866" max="7867" width="15.77734375" style="76" customWidth="1"/>
    <col min="7868" max="7868" width="21.6640625" style="76" bestFit="1" customWidth="1"/>
    <col min="7869" max="7916" width="11.5546875" style="76" customWidth="1"/>
    <col min="7917" max="7919" width="15.33203125" style="76" customWidth="1"/>
    <col min="7920" max="8120" width="11.5546875" style="76"/>
    <col min="8121" max="8121" width="25" style="76" bestFit="1" customWidth="1"/>
    <col min="8122" max="8123" width="15.77734375" style="76" customWidth="1"/>
    <col min="8124" max="8124" width="21.6640625" style="76" bestFit="1" customWidth="1"/>
    <col min="8125" max="8172" width="11.5546875" style="76" customWidth="1"/>
    <col min="8173" max="8175" width="15.33203125" style="76" customWidth="1"/>
    <col min="8176" max="8376" width="11.5546875" style="76"/>
    <col min="8377" max="8377" width="25" style="76" bestFit="1" customWidth="1"/>
    <col min="8378" max="8379" width="15.77734375" style="76" customWidth="1"/>
    <col min="8380" max="8380" width="21.6640625" style="76" bestFit="1" customWidth="1"/>
    <col min="8381" max="8428" width="11.5546875" style="76" customWidth="1"/>
    <col min="8429" max="8431" width="15.33203125" style="76" customWidth="1"/>
    <col min="8432" max="8632" width="11.5546875" style="76"/>
    <col min="8633" max="8633" width="25" style="76" bestFit="1" customWidth="1"/>
    <col min="8634" max="8635" width="15.77734375" style="76" customWidth="1"/>
    <col min="8636" max="8636" width="21.6640625" style="76" bestFit="1" customWidth="1"/>
    <col min="8637" max="8684" width="11.5546875" style="76" customWidth="1"/>
    <col min="8685" max="8687" width="15.33203125" style="76" customWidth="1"/>
    <col min="8688" max="8888" width="11.5546875" style="76"/>
    <col min="8889" max="8889" width="25" style="76" bestFit="1" customWidth="1"/>
    <col min="8890" max="8891" width="15.77734375" style="76" customWidth="1"/>
    <col min="8892" max="8892" width="21.6640625" style="76" bestFit="1" customWidth="1"/>
    <col min="8893" max="8940" width="11.5546875" style="76" customWidth="1"/>
    <col min="8941" max="8943" width="15.33203125" style="76" customWidth="1"/>
    <col min="8944" max="9144" width="11.5546875" style="76"/>
    <col min="9145" max="9145" width="25" style="76" bestFit="1" customWidth="1"/>
    <col min="9146" max="9147" width="15.77734375" style="76" customWidth="1"/>
    <col min="9148" max="9148" width="21.6640625" style="76" bestFit="1" customWidth="1"/>
    <col min="9149" max="9196" width="11.5546875" style="76" customWidth="1"/>
    <col min="9197" max="9199" width="15.33203125" style="76" customWidth="1"/>
    <col min="9200" max="9400" width="11.5546875" style="76"/>
    <col min="9401" max="9401" width="25" style="76" bestFit="1" customWidth="1"/>
    <col min="9402" max="9403" width="15.77734375" style="76" customWidth="1"/>
    <col min="9404" max="9404" width="21.6640625" style="76" bestFit="1" customWidth="1"/>
    <col min="9405" max="9452" width="11.5546875" style="76" customWidth="1"/>
    <col min="9453" max="9455" width="15.33203125" style="76" customWidth="1"/>
    <col min="9456" max="9656" width="11.5546875" style="76"/>
    <col min="9657" max="9657" width="25" style="76" bestFit="1" customWidth="1"/>
    <col min="9658" max="9659" width="15.77734375" style="76" customWidth="1"/>
    <col min="9660" max="9660" width="21.6640625" style="76" bestFit="1" customWidth="1"/>
    <col min="9661" max="9708" width="11.5546875" style="76" customWidth="1"/>
    <col min="9709" max="9711" width="15.33203125" style="76" customWidth="1"/>
    <col min="9712" max="9912" width="11.5546875" style="76"/>
    <col min="9913" max="9913" width="25" style="76" bestFit="1" customWidth="1"/>
    <col min="9914" max="9915" width="15.77734375" style="76" customWidth="1"/>
    <col min="9916" max="9916" width="21.6640625" style="76" bestFit="1" customWidth="1"/>
    <col min="9917" max="9964" width="11.5546875" style="76" customWidth="1"/>
    <col min="9965" max="9967" width="15.33203125" style="76" customWidth="1"/>
    <col min="9968" max="10168" width="11.5546875" style="76"/>
    <col min="10169" max="10169" width="25" style="76" bestFit="1" customWidth="1"/>
    <col min="10170" max="10171" width="15.77734375" style="76" customWidth="1"/>
    <col min="10172" max="10172" width="21.6640625" style="76" bestFit="1" customWidth="1"/>
    <col min="10173" max="10220" width="11.5546875" style="76" customWidth="1"/>
    <col min="10221" max="10223" width="15.33203125" style="76" customWidth="1"/>
    <col min="10224" max="10424" width="11.5546875" style="76"/>
    <col min="10425" max="10425" width="25" style="76" bestFit="1" customWidth="1"/>
    <col min="10426" max="10427" width="15.77734375" style="76" customWidth="1"/>
    <col min="10428" max="10428" width="21.6640625" style="76" bestFit="1" customWidth="1"/>
    <col min="10429" max="10476" width="11.5546875" style="76" customWidth="1"/>
    <col min="10477" max="10479" width="15.33203125" style="76" customWidth="1"/>
    <col min="10480" max="10680" width="11.5546875" style="76"/>
    <col min="10681" max="10681" width="25" style="76" bestFit="1" customWidth="1"/>
    <col min="10682" max="10683" width="15.77734375" style="76" customWidth="1"/>
    <col min="10684" max="10684" width="21.6640625" style="76" bestFit="1" customWidth="1"/>
    <col min="10685" max="10732" width="11.5546875" style="76" customWidth="1"/>
    <col min="10733" max="10735" width="15.33203125" style="76" customWidth="1"/>
    <col min="10736" max="10936" width="11.5546875" style="76"/>
    <col min="10937" max="10937" width="25" style="76" bestFit="1" customWidth="1"/>
    <col min="10938" max="10939" width="15.77734375" style="76" customWidth="1"/>
    <col min="10940" max="10940" width="21.6640625" style="76" bestFit="1" customWidth="1"/>
    <col min="10941" max="10988" width="11.5546875" style="76" customWidth="1"/>
    <col min="10989" max="10991" width="15.33203125" style="76" customWidth="1"/>
    <col min="10992" max="11192" width="11.5546875" style="76"/>
    <col min="11193" max="11193" width="25" style="76" bestFit="1" customWidth="1"/>
    <col min="11194" max="11195" width="15.77734375" style="76" customWidth="1"/>
    <col min="11196" max="11196" width="21.6640625" style="76" bestFit="1" customWidth="1"/>
    <col min="11197" max="11244" width="11.5546875" style="76" customWidth="1"/>
    <col min="11245" max="11247" width="15.33203125" style="76" customWidth="1"/>
    <col min="11248" max="11448" width="11.5546875" style="76"/>
    <col min="11449" max="11449" width="25" style="76" bestFit="1" customWidth="1"/>
    <col min="11450" max="11451" width="15.77734375" style="76" customWidth="1"/>
    <col min="11452" max="11452" width="21.6640625" style="76" bestFit="1" customWidth="1"/>
    <col min="11453" max="11500" width="11.5546875" style="76" customWidth="1"/>
    <col min="11501" max="11503" width="15.33203125" style="76" customWidth="1"/>
    <col min="11504" max="11704" width="11.5546875" style="76"/>
    <col min="11705" max="11705" width="25" style="76" bestFit="1" customWidth="1"/>
    <col min="11706" max="11707" width="15.77734375" style="76" customWidth="1"/>
    <col min="11708" max="11708" width="21.6640625" style="76" bestFit="1" customWidth="1"/>
    <col min="11709" max="11756" width="11.5546875" style="76" customWidth="1"/>
    <col min="11757" max="11759" width="15.33203125" style="76" customWidth="1"/>
    <col min="11760" max="11960" width="11.5546875" style="76"/>
    <col min="11961" max="11961" width="25" style="76" bestFit="1" customWidth="1"/>
    <col min="11962" max="11963" width="15.77734375" style="76" customWidth="1"/>
    <col min="11964" max="11964" width="21.6640625" style="76" bestFit="1" customWidth="1"/>
    <col min="11965" max="12012" width="11.5546875" style="76" customWidth="1"/>
    <col min="12013" max="12015" width="15.33203125" style="76" customWidth="1"/>
    <col min="12016" max="12216" width="11.5546875" style="76"/>
    <col min="12217" max="12217" width="25" style="76" bestFit="1" customWidth="1"/>
    <col min="12218" max="12219" width="15.77734375" style="76" customWidth="1"/>
    <col min="12220" max="12220" width="21.6640625" style="76" bestFit="1" customWidth="1"/>
    <col min="12221" max="12268" width="11.5546875" style="76" customWidth="1"/>
    <col min="12269" max="12271" width="15.33203125" style="76" customWidth="1"/>
    <col min="12272" max="12472" width="11.5546875" style="76"/>
    <col min="12473" max="12473" width="25" style="76" bestFit="1" customWidth="1"/>
    <col min="12474" max="12475" width="15.77734375" style="76" customWidth="1"/>
    <col min="12476" max="12476" width="21.6640625" style="76" bestFit="1" customWidth="1"/>
    <col min="12477" max="12524" width="11.5546875" style="76" customWidth="1"/>
    <col min="12525" max="12527" width="15.33203125" style="76" customWidth="1"/>
    <col min="12528" max="12728" width="11.5546875" style="76"/>
    <col min="12729" max="12729" width="25" style="76" bestFit="1" customWidth="1"/>
    <col min="12730" max="12731" width="15.77734375" style="76" customWidth="1"/>
    <col min="12732" max="12732" width="21.6640625" style="76" bestFit="1" customWidth="1"/>
    <col min="12733" max="12780" width="11.5546875" style="76" customWidth="1"/>
    <col min="12781" max="12783" width="15.33203125" style="76" customWidth="1"/>
    <col min="12784" max="12984" width="11.5546875" style="76"/>
    <col min="12985" max="12985" width="25" style="76" bestFit="1" customWidth="1"/>
    <col min="12986" max="12987" width="15.77734375" style="76" customWidth="1"/>
    <col min="12988" max="12988" width="21.6640625" style="76" bestFit="1" customWidth="1"/>
    <col min="12989" max="13036" width="11.5546875" style="76" customWidth="1"/>
    <col min="13037" max="13039" width="15.33203125" style="76" customWidth="1"/>
    <col min="13040" max="13240" width="11.5546875" style="76"/>
    <col min="13241" max="13241" width="25" style="76" bestFit="1" customWidth="1"/>
    <col min="13242" max="13243" width="15.77734375" style="76" customWidth="1"/>
    <col min="13244" max="13244" width="21.6640625" style="76" bestFit="1" customWidth="1"/>
    <col min="13245" max="13292" width="11.5546875" style="76" customWidth="1"/>
    <col min="13293" max="13295" width="15.33203125" style="76" customWidth="1"/>
    <col min="13296" max="13496" width="11.5546875" style="76"/>
    <col min="13497" max="13497" width="25" style="76" bestFit="1" customWidth="1"/>
    <col min="13498" max="13499" width="15.77734375" style="76" customWidth="1"/>
    <col min="13500" max="13500" width="21.6640625" style="76" bestFit="1" customWidth="1"/>
    <col min="13501" max="13548" width="11.5546875" style="76" customWidth="1"/>
    <col min="13549" max="13551" width="15.33203125" style="76" customWidth="1"/>
    <col min="13552" max="13752" width="11.5546875" style="76"/>
    <col min="13753" max="13753" width="25" style="76" bestFit="1" customWidth="1"/>
    <col min="13754" max="13755" width="15.77734375" style="76" customWidth="1"/>
    <col min="13756" max="13756" width="21.6640625" style="76" bestFit="1" customWidth="1"/>
    <col min="13757" max="13804" width="11.5546875" style="76" customWidth="1"/>
    <col min="13805" max="13807" width="15.33203125" style="76" customWidth="1"/>
    <col min="13808" max="14008" width="11.5546875" style="76"/>
    <col min="14009" max="14009" width="25" style="76" bestFit="1" customWidth="1"/>
    <col min="14010" max="14011" width="15.77734375" style="76" customWidth="1"/>
    <col min="14012" max="14012" width="21.6640625" style="76" bestFit="1" customWidth="1"/>
    <col min="14013" max="14060" width="11.5546875" style="76" customWidth="1"/>
    <col min="14061" max="14063" width="15.33203125" style="76" customWidth="1"/>
    <col min="14064" max="14264" width="11.5546875" style="76"/>
    <col min="14265" max="14265" width="25" style="76" bestFit="1" customWidth="1"/>
    <col min="14266" max="14267" width="15.77734375" style="76" customWidth="1"/>
    <col min="14268" max="14268" width="21.6640625" style="76" bestFit="1" customWidth="1"/>
    <col min="14269" max="14316" width="11.5546875" style="76" customWidth="1"/>
    <col min="14317" max="14319" width="15.33203125" style="76" customWidth="1"/>
    <col min="14320" max="14520" width="11.5546875" style="76"/>
    <col min="14521" max="14521" width="25" style="76" bestFit="1" customWidth="1"/>
    <col min="14522" max="14523" width="15.77734375" style="76" customWidth="1"/>
    <col min="14524" max="14524" width="21.6640625" style="76" bestFit="1" customWidth="1"/>
    <col min="14525" max="14572" width="11.5546875" style="76" customWidth="1"/>
    <col min="14573" max="14575" width="15.33203125" style="76" customWidth="1"/>
    <col min="14576" max="14776" width="11.5546875" style="76"/>
    <col min="14777" max="14777" width="25" style="76" bestFit="1" customWidth="1"/>
    <col min="14778" max="14779" width="15.77734375" style="76" customWidth="1"/>
    <col min="14780" max="14780" width="21.6640625" style="76" bestFit="1" customWidth="1"/>
    <col min="14781" max="14828" width="11.5546875" style="76" customWidth="1"/>
    <col min="14829" max="14831" width="15.33203125" style="76" customWidth="1"/>
    <col min="14832" max="15032" width="11.5546875" style="76"/>
    <col min="15033" max="15033" width="25" style="76" bestFit="1" customWidth="1"/>
    <col min="15034" max="15035" width="15.77734375" style="76" customWidth="1"/>
    <col min="15036" max="15036" width="21.6640625" style="76" bestFit="1" customWidth="1"/>
    <col min="15037" max="15084" width="11.5546875" style="76" customWidth="1"/>
    <col min="15085" max="15087" width="15.33203125" style="76" customWidth="1"/>
    <col min="15088" max="15288" width="11.5546875" style="76"/>
    <col min="15289" max="15289" width="25" style="76" bestFit="1" customWidth="1"/>
    <col min="15290" max="15291" width="15.77734375" style="76" customWidth="1"/>
    <col min="15292" max="15292" width="21.6640625" style="76" bestFit="1" customWidth="1"/>
    <col min="15293" max="15340" width="11.5546875" style="76" customWidth="1"/>
    <col min="15341" max="15343" width="15.33203125" style="76" customWidth="1"/>
    <col min="15344" max="15544" width="11.5546875" style="76"/>
    <col min="15545" max="15545" width="25" style="76" bestFit="1" customWidth="1"/>
    <col min="15546" max="15547" width="15.77734375" style="76" customWidth="1"/>
    <col min="15548" max="15548" width="21.6640625" style="76" bestFit="1" customWidth="1"/>
    <col min="15549" max="15596" width="11.5546875" style="76" customWidth="1"/>
    <col min="15597" max="15599" width="15.33203125" style="76" customWidth="1"/>
    <col min="15600" max="15800" width="11.5546875" style="76"/>
    <col min="15801" max="15801" width="25" style="76" bestFit="1" customWidth="1"/>
    <col min="15802" max="15803" width="15.77734375" style="76" customWidth="1"/>
    <col min="15804" max="15804" width="21.6640625" style="76" bestFit="1" customWidth="1"/>
    <col min="15805" max="15852" width="11.5546875" style="76" customWidth="1"/>
    <col min="15853" max="15855" width="15.33203125" style="76" customWidth="1"/>
    <col min="15856" max="16056" width="11.5546875" style="76"/>
    <col min="16057" max="16057" width="25" style="76" bestFit="1" customWidth="1"/>
    <col min="16058" max="16059" width="15.77734375" style="76" customWidth="1"/>
    <col min="16060" max="16060" width="21.6640625" style="76" bestFit="1" customWidth="1"/>
    <col min="16061" max="16108" width="11.5546875" style="76" customWidth="1"/>
    <col min="16109" max="16111" width="15.33203125" style="76" customWidth="1"/>
    <col min="16112" max="16384" width="11.5546875" style="76"/>
  </cols>
  <sheetData>
    <row r="1" spans="1:60" s="23" customFormat="1" ht="27" x14ac:dyDescent="0.4">
      <c r="A1" s="74"/>
      <c r="B1" s="198" t="s">
        <v>202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</row>
    <row r="2" spans="1:60" x14ac:dyDescent="0.4">
      <c r="Z2" s="77"/>
    </row>
    <row r="3" spans="1:60" ht="14.4" customHeight="1" x14ac:dyDescent="0.4">
      <c r="A3" s="78"/>
      <c r="B3" s="78"/>
      <c r="C3" s="79"/>
      <c r="D3" s="79"/>
      <c r="E3" s="79"/>
      <c r="AQ3" s="217" t="s">
        <v>102</v>
      </c>
      <c r="AR3" s="220" t="s">
        <v>103</v>
      </c>
      <c r="AS3" s="220" t="s">
        <v>104</v>
      </c>
      <c r="AT3" s="217" t="s">
        <v>105</v>
      </c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H3" s="80">
        <v>4</v>
      </c>
    </row>
    <row r="4" spans="1:60" ht="44.4" customHeight="1" x14ac:dyDescent="0.4">
      <c r="A4" s="75" t="s">
        <v>106</v>
      </c>
      <c r="C4" s="30" t="s">
        <v>102</v>
      </c>
      <c r="D4" s="30" t="s">
        <v>34</v>
      </c>
      <c r="E4" s="30" t="s">
        <v>107</v>
      </c>
      <c r="F4" s="81">
        <v>42370</v>
      </c>
      <c r="G4" s="81">
        <v>42401</v>
      </c>
      <c r="H4" s="81">
        <v>42430</v>
      </c>
      <c r="I4" s="81">
        <v>42461</v>
      </c>
      <c r="J4" s="81">
        <v>42491</v>
      </c>
      <c r="K4" s="81">
        <v>42522</v>
      </c>
      <c r="L4" s="81">
        <v>42552</v>
      </c>
      <c r="M4" s="81">
        <v>42583</v>
      </c>
      <c r="N4" s="81">
        <v>42614</v>
      </c>
      <c r="O4" s="81">
        <v>42644</v>
      </c>
      <c r="P4" s="81">
        <v>42675</v>
      </c>
      <c r="Q4" s="81">
        <v>42705</v>
      </c>
      <c r="R4" s="81">
        <v>42736</v>
      </c>
      <c r="S4" s="81">
        <v>42767</v>
      </c>
      <c r="T4" s="81">
        <v>42795</v>
      </c>
      <c r="U4" s="81">
        <v>42826</v>
      </c>
      <c r="V4" s="81">
        <v>42856</v>
      </c>
      <c r="W4" s="81">
        <v>42887</v>
      </c>
      <c r="X4" s="81">
        <v>42917</v>
      </c>
      <c r="Y4" s="81">
        <v>42948</v>
      </c>
      <c r="Z4" s="81">
        <v>42979</v>
      </c>
      <c r="AA4" s="81">
        <v>43009</v>
      </c>
      <c r="AB4" s="81">
        <v>43040</v>
      </c>
      <c r="AC4" s="81">
        <v>43070</v>
      </c>
      <c r="AD4" s="81">
        <v>43101</v>
      </c>
      <c r="AE4" s="81">
        <v>43132</v>
      </c>
      <c r="AF4" s="81">
        <v>43160</v>
      </c>
      <c r="AG4" s="81">
        <v>43191</v>
      </c>
      <c r="AH4" s="81">
        <v>43221</v>
      </c>
      <c r="AI4" s="81">
        <v>43252</v>
      </c>
      <c r="AJ4" s="81">
        <v>43282</v>
      </c>
      <c r="AK4" s="81">
        <v>43313</v>
      </c>
      <c r="AL4" s="81">
        <v>43344</v>
      </c>
      <c r="AM4" s="81">
        <v>43374</v>
      </c>
      <c r="AN4" s="81">
        <v>43405</v>
      </c>
      <c r="AO4" s="81">
        <v>43435</v>
      </c>
      <c r="AP4" s="82"/>
      <c r="AQ4" s="217"/>
      <c r="AR4" s="220"/>
      <c r="AS4" s="220"/>
      <c r="AT4" s="81">
        <v>42370</v>
      </c>
      <c r="AU4" s="81">
        <v>42401</v>
      </c>
      <c r="AV4" s="81">
        <v>42430</v>
      </c>
      <c r="AW4" s="81">
        <v>42461</v>
      </c>
      <c r="AX4" s="81">
        <v>42491</v>
      </c>
      <c r="AY4" s="81">
        <v>42522</v>
      </c>
      <c r="AZ4" s="81">
        <v>42552</v>
      </c>
      <c r="BA4" s="81">
        <v>42583</v>
      </c>
      <c r="BB4" s="81">
        <v>42614</v>
      </c>
      <c r="BC4" s="81">
        <v>42644</v>
      </c>
      <c r="BD4" s="81">
        <v>42675</v>
      </c>
      <c r="BE4" s="83"/>
      <c r="BG4" s="81" t="s">
        <v>102</v>
      </c>
      <c r="BH4" s="84" t="s">
        <v>108</v>
      </c>
    </row>
    <row r="5" spans="1:60" x14ac:dyDescent="0.4">
      <c r="A5" s="75" t="str">
        <f t="shared" ref="A5:A68" si="0">C5&amp;D5&amp;E5</f>
        <v>DB1UsuariosBaja California</v>
      </c>
      <c r="C5" s="86" t="s">
        <v>109</v>
      </c>
      <c r="D5" s="86" t="s">
        <v>101</v>
      </c>
      <c r="E5" s="86" t="s">
        <v>7</v>
      </c>
      <c r="F5" s="183">
        <v>841467.87377456261</v>
      </c>
      <c r="G5" s="183">
        <v>843748.98482484592</v>
      </c>
      <c r="H5" s="183">
        <v>845661.290078377</v>
      </c>
      <c r="I5" s="183">
        <v>847918.0812595482</v>
      </c>
      <c r="J5" s="183">
        <v>848822.02732514404</v>
      </c>
      <c r="K5" s="183">
        <v>850777.68320866372</v>
      </c>
      <c r="L5" s="183">
        <v>853119.39924203837</v>
      </c>
      <c r="M5" s="183">
        <v>855677.32049274771</v>
      </c>
      <c r="N5" s="183">
        <v>857533.89691621286</v>
      </c>
      <c r="O5" s="183">
        <v>859539.34476157895</v>
      </c>
      <c r="P5" s="183">
        <v>861980.15870137117</v>
      </c>
      <c r="Q5" s="183">
        <v>863574.28033785615</v>
      </c>
      <c r="R5" s="183">
        <v>866822.00944880035</v>
      </c>
      <c r="S5" s="183">
        <v>869593.88953782956</v>
      </c>
      <c r="T5" s="183">
        <v>872763.21726570942</v>
      </c>
      <c r="U5" s="183">
        <v>875630.20650642773</v>
      </c>
      <c r="V5" s="183">
        <v>878412.83007292717</v>
      </c>
      <c r="W5" s="183">
        <v>879467.35708780109</v>
      </c>
      <c r="X5" s="183">
        <v>883974.96664275357</v>
      </c>
      <c r="Y5" s="183">
        <v>886615.22946569743</v>
      </c>
      <c r="Z5" s="183">
        <v>888759.84407179779</v>
      </c>
      <c r="AA5" s="184">
        <f t="shared" ref="AA5:AO5" si="1">Z5*(1+INDEX($BH$5:$BH$16,MATCH($C5,$BG$5:$BG$16,0)))</f>
        <v>890892.86769757012</v>
      </c>
      <c r="AB5" s="184">
        <f t="shared" si="1"/>
        <v>893031.01058004424</v>
      </c>
      <c r="AC5" s="184">
        <f t="shared" si="1"/>
        <v>895174.28500543628</v>
      </c>
      <c r="AD5" s="184">
        <f t="shared" si="1"/>
        <v>897322.70328944933</v>
      </c>
      <c r="AE5" s="184">
        <f t="shared" si="1"/>
        <v>899476.27777734399</v>
      </c>
      <c r="AF5" s="184">
        <f t="shared" si="1"/>
        <v>901635.02084400959</v>
      </c>
      <c r="AG5" s="184">
        <f t="shared" si="1"/>
        <v>903798.94489403523</v>
      </c>
      <c r="AH5" s="184">
        <f t="shared" si="1"/>
        <v>905968.0623617809</v>
      </c>
      <c r="AI5" s="184">
        <f t="shared" si="1"/>
        <v>908142.38571144908</v>
      </c>
      <c r="AJ5" s="184">
        <f t="shared" si="1"/>
        <v>910321.92743715656</v>
      </c>
      <c r="AK5" s="184">
        <f t="shared" si="1"/>
        <v>912506.70006300567</v>
      </c>
      <c r="AL5" s="184">
        <f t="shared" si="1"/>
        <v>914696.71614315687</v>
      </c>
      <c r="AM5" s="184">
        <f t="shared" si="1"/>
        <v>916891.98826190038</v>
      </c>
      <c r="AN5" s="184">
        <f t="shared" si="1"/>
        <v>919092.52903372888</v>
      </c>
      <c r="AO5" s="184">
        <f t="shared" si="1"/>
        <v>921298.35110340978</v>
      </c>
      <c r="AP5" s="85"/>
      <c r="AQ5" s="185" t="s">
        <v>109</v>
      </c>
      <c r="AR5" s="185" t="s">
        <v>7</v>
      </c>
      <c r="AS5" s="186">
        <f>AVERAGE(AT5:BD5)</f>
        <v>2.3603786821297531E-3</v>
      </c>
      <c r="AT5" s="186">
        <f t="shared" ref="AT5:AT68" si="2">G5/F5-1</f>
        <v>2.7108712303547389E-3</v>
      </c>
      <c r="AU5" s="186">
        <f t="shared" ref="AU5:AU68" si="3">H5/G5-1</f>
        <v>2.2664385829489486E-3</v>
      </c>
      <c r="AV5" s="186">
        <f t="shared" ref="AV5:AV68" si="4">I5/H5-1</f>
        <v>2.6686703147569268E-3</v>
      </c>
      <c r="AW5" s="186">
        <f t="shared" ref="AW5:AW68" si="5">J5/I5-1</f>
        <v>1.0660771194466179E-3</v>
      </c>
      <c r="AX5" s="186">
        <f t="shared" ref="AX5:AX68" si="6">K5/J5-1</f>
        <v>2.3039645774538542E-3</v>
      </c>
      <c r="AY5" s="186">
        <f t="shared" ref="AY5:AY68" si="7">L5/K5-1</f>
        <v>2.7524417713249427E-3</v>
      </c>
      <c r="AZ5" s="186">
        <f t="shared" ref="AZ5:AZ68" si="8">M5/L5-1</f>
        <v>2.9983156554427293E-3</v>
      </c>
      <c r="BA5" s="186">
        <f t="shared" ref="BA5:BA68" si="9">N5/M5-1</f>
        <v>2.1697155913820154E-3</v>
      </c>
      <c r="BB5" s="186">
        <f t="shared" ref="BB5:BB68" si="10">O5/N5-1</f>
        <v>2.3386222428967152E-3</v>
      </c>
      <c r="BC5" s="186">
        <f t="shared" ref="BC5:BC68" si="11">P5/O5-1</f>
        <v>2.8396768044041121E-3</v>
      </c>
      <c r="BD5" s="186">
        <f t="shared" ref="BD5:BD68" si="12">Q5/P5-1</f>
        <v>1.8493716130156823E-3</v>
      </c>
      <c r="BG5" s="86" t="s">
        <v>109</v>
      </c>
      <c r="BH5" s="87">
        <f t="shared" ref="BH5:BH16" si="13">ROUND(AVERAGEIF($AQ$5:$AQ$208,BG5,$AS$5:$AS$208),$BH$3)</f>
        <v>2.3999999999999998E-3</v>
      </c>
    </row>
    <row r="6" spans="1:60" x14ac:dyDescent="0.4">
      <c r="A6" s="75" t="str">
        <f t="shared" si="0"/>
        <v>DB2UsuariosBaja California</v>
      </c>
      <c r="C6" s="86" t="s">
        <v>110</v>
      </c>
      <c r="D6" s="86" t="s">
        <v>101</v>
      </c>
      <c r="E6" s="86" t="s">
        <v>7</v>
      </c>
      <c r="F6" s="183">
        <v>315260.44258388365</v>
      </c>
      <c r="G6" s="183">
        <v>316114.48985655728</v>
      </c>
      <c r="H6" s="183">
        <v>316925.0453401758</v>
      </c>
      <c r="I6" s="183">
        <v>317775.39768468036</v>
      </c>
      <c r="J6" s="183">
        <v>319088.59923160583</v>
      </c>
      <c r="K6" s="183">
        <v>319775.86984557583</v>
      </c>
      <c r="L6" s="183">
        <v>320633.89084626146</v>
      </c>
      <c r="M6" s="183">
        <v>321549.6729335399</v>
      </c>
      <c r="N6" s="183">
        <v>322092.73487953283</v>
      </c>
      <c r="O6" s="183">
        <v>322513.29614003253</v>
      </c>
      <c r="P6" s="183">
        <v>323480.35734086088</v>
      </c>
      <c r="Q6" s="183">
        <v>323896.1330032082</v>
      </c>
      <c r="R6" s="183">
        <v>324978.76158889616</v>
      </c>
      <c r="S6" s="183">
        <v>325854.49359703291</v>
      </c>
      <c r="T6" s="183">
        <v>327279.95431664749</v>
      </c>
      <c r="U6" s="183">
        <v>328330.10451266449</v>
      </c>
      <c r="V6" s="183">
        <v>329168.91959422827</v>
      </c>
      <c r="W6" s="183">
        <v>329887.24918147351</v>
      </c>
      <c r="X6" s="183">
        <v>331362.04833230202</v>
      </c>
      <c r="Y6" s="183">
        <v>332253.22826521646</v>
      </c>
      <c r="Z6" s="183">
        <v>333022.51426974364</v>
      </c>
      <c r="AA6" s="184">
        <f t="shared" ref="AA6:AO6" si="14">Z6*(1+INDEX($BH$5:$BH$16,MATCH($C6,$BG$5:$BG$16,0)))</f>
        <v>333855.07055541797</v>
      </c>
      <c r="AB6" s="184">
        <f t="shared" si="14"/>
        <v>334689.70823180652</v>
      </c>
      <c r="AC6" s="184">
        <f t="shared" si="14"/>
        <v>335526.43250238604</v>
      </c>
      <c r="AD6" s="184">
        <f t="shared" si="14"/>
        <v>336365.24858364201</v>
      </c>
      <c r="AE6" s="184">
        <f t="shared" si="14"/>
        <v>337206.16170510108</v>
      </c>
      <c r="AF6" s="184">
        <f t="shared" si="14"/>
        <v>338049.17710936384</v>
      </c>
      <c r="AG6" s="184">
        <f t="shared" si="14"/>
        <v>338894.30005213723</v>
      </c>
      <c r="AH6" s="184">
        <f t="shared" si="14"/>
        <v>339741.53580226755</v>
      </c>
      <c r="AI6" s="184">
        <f t="shared" si="14"/>
        <v>340590.88964177319</v>
      </c>
      <c r="AJ6" s="184">
        <f t="shared" si="14"/>
        <v>341442.36686587759</v>
      </c>
      <c r="AK6" s="184">
        <f t="shared" si="14"/>
        <v>342295.97278304223</v>
      </c>
      <c r="AL6" s="184">
        <f t="shared" si="14"/>
        <v>343151.7127149998</v>
      </c>
      <c r="AM6" s="184">
        <f t="shared" si="14"/>
        <v>344009.59199678729</v>
      </c>
      <c r="AN6" s="184">
        <f t="shared" si="14"/>
        <v>344869.61597677926</v>
      </c>
      <c r="AO6" s="184">
        <f t="shared" si="14"/>
        <v>345731.79001672118</v>
      </c>
      <c r="AP6" s="85"/>
      <c r="AQ6" s="185" t="s">
        <v>110</v>
      </c>
      <c r="AR6" s="185" t="s">
        <v>7</v>
      </c>
      <c r="AS6" s="186">
        <f t="shared" ref="AS6:AS69" si="15">AVERAGE(AT6:BD6)</f>
        <v>2.4600372691160029E-3</v>
      </c>
      <c r="AT6" s="186">
        <f t="shared" si="2"/>
        <v>2.7090213592095846E-3</v>
      </c>
      <c r="AU6" s="186">
        <f t="shared" si="3"/>
        <v>2.5641199933172931E-3</v>
      </c>
      <c r="AV6" s="186">
        <f t="shared" si="4"/>
        <v>2.683133936580484E-3</v>
      </c>
      <c r="AW6" s="186">
        <f t="shared" si="5"/>
        <v>4.132483371882989E-3</v>
      </c>
      <c r="AX6" s="186">
        <f t="shared" si="6"/>
        <v>2.1538551224487001E-3</v>
      </c>
      <c r="AY6" s="186">
        <f t="shared" si="7"/>
        <v>2.6831949549539491E-3</v>
      </c>
      <c r="AZ6" s="186">
        <f t="shared" si="8"/>
        <v>2.8561612275650461E-3</v>
      </c>
      <c r="BA6" s="186">
        <f t="shared" si="9"/>
        <v>1.6888897476974307E-3</v>
      </c>
      <c r="BB6" s="186">
        <f t="shared" si="10"/>
        <v>1.3057148297896948E-3</v>
      </c>
      <c r="BC6" s="186">
        <f t="shared" si="11"/>
        <v>2.9985157585827871E-3</v>
      </c>
      <c r="BD6" s="186">
        <f t="shared" si="12"/>
        <v>1.2853196582480741E-3</v>
      </c>
      <c r="BG6" s="86" t="s">
        <v>110</v>
      </c>
      <c r="BH6" s="87">
        <f t="shared" si="13"/>
        <v>2.5000000000000001E-3</v>
      </c>
    </row>
    <row r="7" spans="1:60" x14ac:dyDescent="0.4">
      <c r="A7" s="75" t="str">
        <f t="shared" si="0"/>
        <v>DISTUsuariosBaja California</v>
      </c>
      <c r="C7" s="86" t="s">
        <v>111</v>
      </c>
      <c r="D7" s="86" t="s">
        <v>101</v>
      </c>
      <c r="E7" s="86" t="s">
        <v>7</v>
      </c>
      <c r="F7" s="183">
        <v>29.132758674957845</v>
      </c>
      <c r="G7" s="183">
        <v>29.297164762288308</v>
      </c>
      <c r="H7" s="183">
        <v>29.330045979754402</v>
      </c>
      <c r="I7" s="183">
        <v>29.297164762288308</v>
      </c>
      <c r="J7" s="183">
        <v>29.330045979754402</v>
      </c>
      <c r="K7" s="183">
        <v>29.46157084961877</v>
      </c>
      <c r="L7" s="183">
        <v>29.560214502017047</v>
      </c>
      <c r="M7" s="183">
        <v>29.625976936949233</v>
      </c>
      <c r="N7" s="183">
        <v>29.7575018068136</v>
      </c>
      <c r="O7" s="183">
        <v>29.889026676677972</v>
      </c>
      <c r="P7" s="183">
        <v>29.790383024279695</v>
      </c>
      <c r="Q7" s="183">
        <v>29.987670329076249</v>
      </c>
      <c r="R7" s="183">
        <v>30.02055154654234</v>
      </c>
      <c r="S7" s="183">
        <v>30.02055154654234</v>
      </c>
      <c r="T7" s="183">
        <v>30.119195198940616</v>
      </c>
      <c r="U7" s="183">
        <v>30.152076416406711</v>
      </c>
      <c r="V7" s="183">
        <v>30.184957633872802</v>
      </c>
      <c r="W7" s="183">
        <v>30.152076416406711</v>
      </c>
      <c r="X7" s="183">
        <v>30.250720068804988</v>
      </c>
      <c r="Y7" s="183">
        <v>30.184957633872802</v>
      </c>
      <c r="Z7" s="183">
        <v>30.152076416406711</v>
      </c>
      <c r="AA7" s="184">
        <f t="shared" ref="AA7:AO7" si="16">Z7*(1+INDEX($BH$5:$BH$16,MATCH($C7,$BG$5:$BG$16,0)))</f>
        <v>30.230471815089366</v>
      </c>
      <c r="AB7" s="184">
        <f t="shared" si="16"/>
        <v>30.309071041808597</v>
      </c>
      <c r="AC7" s="184">
        <f t="shared" si="16"/>
        <v>30.387874626517299</v>
      </c>
      <c r="AD7" s="184">
        <f t="shared" si="16"/>
        <v>30.466883100546241</v>
      </c>
      <c r="AE7" s="184">
        <f t="shared" si="16"/>
        <v>30.546096996607659</v>
      </c>
      <c r="AF7" s="184">
        <f t="shared" si="16"/>
        <v>30.625516848798839</v>
      </c>
      <c r="AG7" s="184">
        <f t="shared" si="16"/>
        <v>30.705143192605714</v>
      </c>
      <c r="AH7" s="184">
        <f t="shared" si="16"/>
        <v>30.784976564906486</v>
      </c>
      <c r="AI7" s="184">
        <f t="shared" si="16"/>
        <v>30.865017503975242</v>
      </c>
      <c r="AJ7" s="184">
        <f t="shared" si="16"/>
        <v>30.945266549485577</v>
      </c>
      <c r="AK7" s="184">
        <f t="shared" si="16"/>
        <v>31.025724242514237</v>
      </c>
      <c r="AL7" s="184">
        <f t="shared" si="16"/>
        <v>31.106391125544771</v>
      </c>
      <c r="AM7" s="184">
        <f t="shared" si="16"/>
        <v>31.187267742471185</v>
      </c>
      <c r="AN7" s="184">
        <f t="shared" si="16"/>
        <v>31.268354638601608</v>
      </c>
      <c r="AO7" s="184">
        <f t="shared" si="16"/>
        <v>31.34965236066197</v>
      </c>
      <c r="AP7" s="85"/>
      <c r="AQ7" s="185" t="s">
        <v>111</v>
      </c>
      <c r="AR7" s="185" t="s">
        <v>7</v>
      </c>
      <c r="AS7" s="186">
        <f t="shared" si="15"/>
        <v>2.6368849580653453E-3</v>
      </c>
      <c r="AT7" s="186">
        <f t="shared" si="2"/>
        <v>5.6433408577878375E-3</v>
      </c>
      <c r="AU7" s="186">
        <f t="shared" si="3"/>
        <v>1.1223344556678949E-3</v>
      </c>
      <c r="AV7" s="186">
        <f t="shared" si="4"/>
        <v>-1.1210762331839152E-3</v>
      </c>
      <c r="AW7" s="186">
        <f t="shared" si="5"/>
        <v>1.1223344556678949E-3</v>
      </c>
      <c r="AX7" s="186">
        <f t="shared" si="6"/>
        <v>4.484304932735439E-3</v>
      </c>
      <c r="AY7" s="186">
        <f t="shared" si="7"/>
        <v>3.3482142857141906E-3</v>
      </c>
      <c r="AZ7" s="186">
        <f t="shared" si="8"/>
        <v>2.2246941045607205E-3</v>
      </c>
      <c r="BA7" s="186">
        <f t="shared" si="9"/>
        <v>4.4395116537181423E-3</v>
      </c>
      <c r="BB7" s="186">
        <f t="shared" si="10"/>
        <v>4.4198895027625085E-3</v>
      </c>
      <c r="BC7" s="186">
        <f t="shared" si="11"/>
        <v>-3.3003300330033403E-3</v>
      </c>
      <c r="BD7" s="186">
        <f t="shared" si="12"/>
        <v>6.6225165562914245E-3</v>
      </c>
      <c r="BG7" s="86" t="s">
        <v>111</v>
      </c>
      <c r="BH7" s="87">
        <f t="shared" si="13"/>
        <v>2.5999999999999999E-3</v>
      </c>
    </row>
    <row r="8" spans="1:60" x14ac:dyDescent="0.4">
      <c r="A8" s="75" t="str">
        <f t="shared" si="0"/>
        <v>DITUsuariosBaja California</v>
      </c>
      <c r="C8" s="86" t="s">
        <v>112</v>
      </c>
      <c r="D8" s="86" t="s">
        <v>101</v>
      </c>
      <c r="E8" s="86" t="s">
        <v>7</v>
      </c>
      <c r="F8" s="183">
        <v>3.9457460959310851</v>
      </c>
      <c r="G8" s="183">
        <v>3.9128648784649931</v>
      </c>
      <c r="H8" s="183">
        <v>3.9128648784649931</v>
      </c>
      <c r="I8" s="183">
        <v>3.9128648784649931</v>
      </c>
      <c r="J8" s="183">
        <v>3.9128648784649931</v>
      </c>
      <c r="K8" s="183">
        <v>3.9786273133971775</v>
      </c>
      <c r="L8" s="183">
        <v>4.0115085308632699</v>
      </c>
      <c r="M8" s="183">
        <v>4.0115085308632699</v>
      </c>
      <c r="N8" s="183">
        <v>4.0115085308632699</v>
      </c>
      <c r="O8" s="183">
        <v>4.0115085308632699</v>
      </c>
      <c r="P8" s="183">
        <v>4.0443897483293627</v>
      </c>
      <c r="Q8" s="183">
        <v>4.1101521832615475</v>
      </c>
      <c r="R8" s="183">
        <v>4.0772709657954547</v>
      </c>
      <c r="S8" s="183">
        <v>4.1101521832615475</v>
      </c>
      <c r="T8" s="183">
        <v>4.1101521832615475</v>
      </c>
      <c r="U8" s="183">
        <v>4.0443897483293627</v>
      </c>
      <c r="V8" s="183">
        <v>4.0772709657954547</v>
      </c>
      <c r="W8" s="183">
        <v>4.0772709657954547</v>
      </c>
      <c r="X8" s="183">
        <v>4.0772709657954547</v>
      </c>
      <c r="Y8" s="183">
        <v>4.0772709657954547</v>
      </c>
      <c r="Z8" s="183">
        <v>4.1430334007276395</v>
      </c>
      <c r="AA8" s="184">
        <f t="shared" ref="AA8:AO8" si="17">Z8*(1+INDEX($BH$5:$BH$16,MATCH($C8,$BG$5:$BG$16,0)))</f>
        <v>4.1583626243103318</v>
      </c>
      <c r="AB8" s="184">
        <f t="shared" si="17"/>
        <v>4.1737485660202802</v>
      </c>
      <c r="AC8" s="184">
        <f t="shared" si="17"/>
        <v>4.1891914357145552</v>
      </c>
      <c r="AD8" s="184">
        <f t="shared" si="17"/>
        <v>4.2046914440266994</v>
      </c>
      <c r="AE8" s="184">
        <f t="shared" si="17"/>
        <v>4.2202488023695981</v>
      </c>
      <c r="AF8" s="184">
        <f t="shared" si="17"/>
        <v>4.2358637229383653</v>
      </c>
      <c r="AG8" s="184">
        <f t="shared" si="17"/>
        <v>4.2515364187132372</v>
      </c>
      <c r="AH8" s="184">
        <f t="shared" si="17"/>
        <v>4.2672671034624763</v>
      </c>
      <c r="AI8" s="184">
        <f t="shared" si="17"/>
        <v>4.2830559917452877</v>
      </c>
      <c r="AJ8" s="184">
        <f t="shared" si="17"/>
        <v>4.2989032989147455</v>
      </c>
      <c r="AK8" s="184">
        <f t="shared" si="17"/>
        <v>4.3148092411207299</v>
      </c>
      <c r="AL8" s="184">
        <f t="shared" si="17"/>
        <v>4.330774035312877</v>
      </c>
      <c r="AM8" s="184">
        <f t="shared" si="17"/>
        <v>4.3467978992435352</v>
      </c>
      <c r="AN8" s="184">
        <f t="shared" si="17"/>
        <v>4.3628810514707368</v>
      </c>
      <c r="AO8" s="184">
        <f t="shared" si="17"/>
        <v>4.379023711361179</v>
      </c>
      <c r="AP8" s="85"/>
      <c r="AQ8" s="185" t="s">
        <v>112</v>
      </c>
      <c r="AR8" s="185" t="s">
        <v>7</v>
      </c>
      <c r="AS8" s="186">
        <f t="shared" si="15"/>
        <v>3.744976007160122E-3</v>
      </c>
      <c r="AT8" s="186">
        <f t="shared" si="2"/>
        <v>-8.3333333333331927E-3</v>
      </c>
      <c r="AU8" s="186">
        <f t="shared" si="3"/>
        <v>0</v>
      </c>
      <c r="AV8" s="186">
        <f t="shared" si="4"/>
        <v>0</v>
      </c>
      <c r="AW8" s="186">
        <f t="shared" si="5"/>
        <v>0</v>
      </c>
      <c r="AX8" s="186">
        <f t="shared" si="6"/>
        <v>1.6806722689075571E-2</v>
      </c>
      <c r="AY8" s="186">
        <f t="shared" si="7"/>
        <v>8.2644628099173278E-3</v>
      </c>
      <c r="AZ8" s="186">
        <f t="shared" si="8"/>
        <v>0</v>
      </c>
      <c r="BA8" s="186">
        <f t="shared" si="9"/>
        <v>0</v>
      </c>
      <c r="BB8" s="186">
        <f t="shared" si="10"/>
        <v>0</v>
      </c>
      <c r="BC8" s="186">
        <f t="shared" si="11"/>
        <v>8.19672131147553E-3</v>
      </c>
      <c r="BD8" s="186">
        <f t="shared" si="12"/>
        <v>1.6260162601626105E-2</v>
      </c>
      <c r="BG8" s="86" t="s">
        <v>112</v>
      </c>
      <c r="BH8" s="87">
        <f t="shared" si="13"/>
        <v>3.7000000000000002E-3</v>
      </c>
    </row>
    <row r="9" spans="1:60" x14ac:dyDescent="0.4">
      <c r="A9" s="75" t="str">
        <f t="shared" si="0"/>
        <v>GDBTUsuariosBaja California</v>
      </c>
      <c r="C9" s="86" t="s">
        <v>113</v>
      </c>
      <c r="D9" s="86" t="s">
        <v>101</v>
      </c>
      <c r="E9" s="86" t="s">
        <v>7</v>
      </c>
      <c r="F9" s="183">
        <v>1005.7872519864366</v>
      </c>
      <c r="G9" s="183">
        <v>1008.9990893085245</v>
      </c>
      <c r="H9" s="183">
        <v>1013.3270466762814</v>
      </c>
      <c r="I9" s="183">
        <v>980.65179715639658</v>
      </c>
      <c r="J9" s="183">
        <v>1026.5316175111845</v>
      </c>
      <c r="K9" s="183">
        <v>972.65692641682108</v>
      </c>
      <c r="L9" s="183">
        <v>1008.3790810719838</v>
      </c>
      <c r="M9" s="183">
        <v>981.14291102047025</v>
      </c>
      <c r="N9" s="183">
        <v>1000.4512880160391</v>
      </c>
      <c r="O9" s="183">
        <v>983.18128345362823</v>
      </c>
      <c r="P9" s="183">
        <v>979.61169848550912</v>
      </c>
      <c r="Q9" s="183">
        <v>949.32888634845733</v>
      </c>
      <c r="R9" s="183">
        <v>955.40244178905414</v>
      </c>
      <c r="S9" s="183">
        <v>967.27019384665596</v>
      </c>
      <c r="T9" s="183">
        <v>959.80431613367477</v>
      </c>
      <c r="U9" s="183">
        <v>975.2924217591634</v>
      </c>
      <c r="V9" s="183">
        <v>981.03848027379786</v>
      </c>
      <c r="W9" s="183">
        <v>949.30494882214202</v>
      </c>
      <c r="X9" s="183">
        <v>966.05648234754756</v>
      </c>
      <c r="Y9" s="183">
        <v>956.72742332806786</v>
      </c>
      <c r="Z9" s="183">
        <v>946.26540907957644</v>
      </c>
      <c r="AA9" s="184">
        <f t="shared" ref="AA9:AO9" si="18">Z9*(1+INDEX($BH$5:$BH$16,MATCH($C9,$BG$5:$BG$16,0)))</f>
        <v>941.72333511599447</v>
      </c>
      <c r="AB9" s="184">
        <f t="shared" si="18"/>
        <v>937.20306310743763</v>
      </c>
      <c r="AC9" s="184">
        <f t="shared" si="18"/>
        <v>932.70448840452195</v>
      </c>
      <c r="AD9" s="184">
        <f t="shared" si="18"/>
        <v>928.22750686018026</v>
      </c>
      <c r="AE9" s="184">
        <f t="shared" si="18"/>
        <v>923.77201482725138</v>
      </c>
      <c r="AF9" s="184">
        <f t="shared" si="18"/>
        <v>919.33790915608051</v>
      </c>
      <c r="AG9" s="184">
        <f t="shared" si="18"/>
        <v>914.92508719213129</v>
      </c>
      <c r="AH9" s="184">
        <f t="shared" si="18"/>
        <v>910.53344677360906</v>
      </c>
      <c r="AI9" s="184">
        <f t="shared" si="18"/>
        <v>906.16288622909576</v>
      </c>
      <c r="AJ9" s="184">
        <f t="shared" si="18"/>
        <v>901.81330437519603</v>
      </c>
      <c r="AK9" s="184">
        <f t="shared" si="18"/>
        <v>897.48460051419511</v>
      </c>
      <c r="AL9" s="184">
        <f t="shared" si="18"/>
        <v>893.17667443172695</v>
      </c>
      <c r="AM9" s="184">
        <f t="shared" si="18"/>
        <v>888.88942639445463</v>
      </c>
      <c r="AN9" s="184">
        <f t="shared" si="18"/>
        <v>884.62275714776126</v>
      </c>
      <c r="AO9" s="184">
        <f t="shared" si="18"/>
        <v>880.37656791345194</v>
      </c>
      <c r="AP9" s="85"/>
      <c r="AQ9" s="185" t="s">
        <v>113</v>
      </c>
      <c r="AR9" s="185" t="s">
        <v>7</v>
      </c>
      <c r="AS9" s="186">
        <f t="shared" si="15"/>
        <v>-4.8063613363783508E-3</v>
      </c>
      <c r="AT9" s="186">
        <f t="shared" si="2"/>
        <v>3.1933565629753691E-3</v>
      </c>
      <c r="AU9" s="186">
        <f t="shared" si="3"/>
        <v>4.2893570604933817E-3</v>
      </c>
      <c r="AV9" s="186">
        <f t="shared" si="4"/>
        <v>-3.2245512075355975E-2</v>
      </c>
      <c r="AW9" s="186">
        <f t="shared" si="5"/>
        <v>4.6785026538294305E-2</v>
      </c>
      <c r="AX9" s="186">
        <f t="shared" si="6"/>
        <v>-5.2482252056670342E-2</v>
      </c>
      <c r="AY9" s="186">
        <f t="shared" si="7"/>
        <v>3.6726366393914356E-2</v>
      </c>
      <c r="AZ9" s="186">
        <f t="shared" si="8"/>
        <v>-2.7009852309271887E-2</v>
      </c>
      <c r="BA9" s="186">
        <f t="shared" si="9"/>
        <v>1.9679474599155533E-2</v>
      </c>
      <c r="BB9" s="186">
        <f t="shared" si="10"/>
        <v>-1.726221433195263E-2</v>
      </c>
      <c r="BC9" s="186">
        <f t="shared" si="11"/>
        <v>-3.6306478044213497E-3</v>
      </c>
      <c r="BD9" s="186">
        <f t="shared" si="12"/>
        <v>-3.091307727732262E-2</v>
      </c>
      <c r="BG9" s="86" t="s">
        <v>113</v>
      </c>
      <c r="BH9" s="87">
        <f t="shared" si="13"/>
        <v>-4.7999999999999996E-3</v>
      </c>
    </row>
    <row r="10" spans="1:60" x14ac:dyDescent="0.4">
      <c r="A10" s="75" t="str">
        <f t="shared" si="0"/>
        <v>GDMTHUsuariosBaja California</v>
      </c>
      <c r="C10" s="86" t="s">
        <v>114</v>
      </c>
      <c r="D10" s="86" t="s">
        <v>101</v>
      </c>
      <c r="E10" s="86" t="s">
        <v>7</v>
      </c>
      <c r="F10" s="183">
        <v>2761.002949410311</v>
      </c>
      <c r="G10" s="183">
        <v>2776.9832210988316</v>
      </c>
      <c r="H10" s="183">
        <v>2791.0235009568532</v>
      </c>
      <c r="I10" s="183">
        <v>2806.4447919484505</v>
      </c>
      <c r="J10" s="183">
        <v>2819.8603286746161</v>
      </c>
      <c r="K10" s="183">
        <v>2836.7612744521875</v>
      </c>
      <c r="L10" s="183">
        <v>2853.2676456201661</v>
      </c>
      <c r="M10" s="183">
        <v>2867.7025000877807</v>
      </c>
      <c r="N10" s="183">
        <v>2877.501102892676</v>
      </c>
      <c r="O10" s="183">
        <v>2885.4912387369368</v>
      </c>
      <c r="P10" s="183">
        <v>2896.8023775452725</v>
      </c>
      <c r="Q10" s="183">
        <v>2910.3494391413024</v>
      </c>
      <c r="R10" s="183">
        <v>2923.436163692807</v>
      </c>
      <c r="S10" s="183">
        <v>2934.5500151963465</v>
      </c>
      <c r="T10" s="183">
        <v>2949.8397813180795</v>
      </c>
      <c r="U10" s="183">
        <v>2960.8221079517543</v>
      </c>
      <c r="V10" s="183">
        <v>2971.3440975409039</v>
      </c>
      <c r="W10" s="183">
        <v>2984.7596342670695</v>
      </c>
      <c r="X10" s="183">
        <v>2997.484665426447</v>
      </c>
      <c r="Y10" s="183">
        <v>3008.1052986679952</v>
      </c>
      <c r="Z10" s="183">
        <v>3021.2577856544322</v>
      </c>
      <c r="AA10" s="184">
        <f t="shared" ref="AA10:AO10" si="19">Z10*(1+INDEX($BH$5:$BH$16,MATCH($C10,$BG$5:$BG$16,0)))</f>
        <v>3035.759823025573</v>
      </c>
      <c r="AB10" s="184">
        <f t="shared" si="19"/>
        <v>3050.3314701760955</v>
      </c>
      <c r="AC10" s="184">
        <f t="shared" si="19"/>
        <v>3064.9730612329404</v>
      </c>
      <c r="AD10" s="184">
        <f t="shared" si="19"/>
        <v>3079.6849319268581</v>
      </c>
      <c r="AE10" s="184">
        <f t="shared" si="19"/>
        <v>3094.467419600107</v>
      </c>
      <c r="AF10" s="184">
        <f t="shared" si="19"/>
        <v>3109.3208632141873</v>
      </c>
      <c r="AG10" s="184">
        <f t="shared" si="19"/>
        <v>3124.245603357615</v>
      </c>
      <c r="AH10" s="184">
        <f t="shared" si="19"/>
        <v>3139.2419822537313</v>
      </c>
      <c r="AI10" s="184">
        <f t="shared" si="19"/>
        <v>3154.310343768549</v>
      </c>
      <c r="AJ10" s="184">
        <f t="shared" si="19"/>
        <v>3169.451033418638</v>
      </c>
      <c r="AK10" s="184">
        <f t="shared" si="19"/>
        <v>3184.6643983790473</v>
      </c>
      <c r="AL10" s="184">
        <f t="shared" si="19"/>
        <v>3199.9507874912665</v>
      </c>
      <c r="AM10" s="184">
        <f t="shared" si="19"/>
        <v>3215.3105512712245</v>
      </c>
      <c r="AN10" s="184">
        <f t="shared" si="19"/>
        <v>3230.7440419173263</v>
      </c>
      <c r="AO10" s="184">
        <f t="shared" si="19"/>
        <v>3246.2516133185291</v>
      </c>
      <c r="AP10" s="85"/>
      <c r="AQ10" s="185" t="s">
        <v>114</v>
      </c>
      <c r="AR10" s="185" t="s">
        <v>7</v>
      </c>
      <c r="AS10" s="186">
        <f t="shared" si="15"/>
        <v>4.8009927594443854E-3</v>
      </c>
      <c r="AT10" s="186">
        <f t="shared" si="2"/>
        <v>5.787850278078599E-3</v>
      </c>
      <c r="AU10" s="186">
        <f t="shared" si="3"/>
        <v>5.0559469539992463E-3</v>
      </c>
      <c r="AV10" s="186">
        <f t="shared" si="4"/>
        <v>5.5253174995877341E-3</v>
      </c>
      <c r="AW10" s="186">
        <f t="shared" si="5"/>
        <v>4.7802603367270713E-3</v>
      </c>
      <c r="AX10" s="186">
        <f t="shared" si="6"/>
        <v>5.9935400366142311E-3</v>
      </c>
      <c r="AY10" s="186">
        <f t="shared" si="7"/>
        <v>5.818738191554873E-3</v>
      </c>
      <c r="AZ10" s="186">
        <f t="shared" si="8"/>
        <v>5.0590607893978845E-3</v>
      </c>
      <c r="BA10" s="186">
        <f t="shared" si="9"/>
        <v>3.416882610590033E-3</v>
      </c>
      <c r="BB10" s="186">
        <f t="shared" si="10"/>
        <v>2.7767620440626306E-3</v>
      </c>
      <c r="BC10" s="186">
        <f t="shared" si="11"/>
        <v>3.9200045581448961E-3</v>
      </c>
      <c r="BD10" s="186">
        <f t="shared" si="12"/>
        <v>4.6765570551310365E-3</v>
      </c>
      <c r="BG10" s="86" t="s">
        <v>114</v>
      </c>
      <c r="BH10" s="87">
        <f t="shared" si="13"/>
        <v>4.7999999999999996E-3</v>
      </c>
    </row>
    <row r="11" spans="1:60" x14ac:dyDescent="0.4">
      <c r="A11" s="75" t="str">
        <f t="shared" si="0"/>
        <v>GDMTOUsuariosBaja California</v>
      </c>
      <c r="C11" s="86" t="s">
        <v>115</v>
      </c>
      <c r="D11" s="86" t="s">
        <v>101</v>
      </c>
      <c r="E11" s="86" t="s">
        <v>7</v>
      </c>
      <c r="F11" s="183">
        <v>7477.9451197911267</v>
      </c>
      <c r="G11" s="183">
        <v>7498.8904553170278</v>
      </c>
      <c r="H11" s="183">
        <v>7529.8974433875528</v>
      </c>
      <c r="I11" s="183">
        <v>7563.2389978981701</v>
      </c>
      <c r="J11" s="183">
        <v>7594.2459859686951</v>
      </c>
      <c r="K11" s="183">
        <v>7628.7055018731598</v>
      </c>
      <c r="L11" s="183">
        <v>7653.5308210600597</v>
      </c>
      <c r="M11" s="183">
        <v>7688.1218618343892</v>
      </c>
      <c r="N11" s="183">
        <v>7715.6763220709745</v>
      </c>
      <c r="O11" s="183">
        <v>7747.2094096209576</v>
      </c>
      <c r="P11" s="183">
        <v>7764.1103553985286</v>
      </c>
      <c r="Q11" s="183">
        <v>7773.4486211588992</v>
      </c>
      <c r="R11" s="183">
        <v>7824.3158645789435</v>
      </c>
      <c r="S11" s="183">
        <v>7852.1991369901898</v>
      </c>
      <c r="T11" s="183">
        <v>7898.9891094444392</v>
      </c>
      <c r="U11" s="183">
        <v>7929.7659289927024</v>
      </c>
      <c r="V11" s="183">
        <v>7967.7437351660392</v>
      </c>
      <c r="W11" s="183">
        <v>8001.5127455037155</v>
      </c>
      <c r="X11" s="183">
        <v>8037.8793720212134</v>
      </c>
      <c r="Y11" s="183">
        <v>8071.9443133160858</v>
      </c>
      <c r="Z11" s="183">
        <v>8100.583853729052</v>
      </c>
      <c r="AA11" s="184">
        <f t="shared" ref="AA11:AO11" si="20">Z11*(1+INDEX($BH$5:$BH$16,MATCH($C11,$BG$5:$BG$16,0)))</f>
        <v>8128.935897217104</v>
      </c>
      <c r="AB11" s="184">
        <f t="shared" si="20"/>
        <v>8157.387172857364</v>
      </c>
      <c r="AC11" s="184">
        <f t="shared" si="20"/>
        <v>8185.9380279623656</v>
      </c>
      <c r="AD11" s="184">
        <f t="shared" si="20"/>
        <v>8214.5888110602336</v>
      </c>
      <c r="AE11" s="184">
        <f t="shared" si="20"/>
        <v>8243.3398718989447</v>
      </c>
      <c r="AF11" s="184">
        <f t="shared" si="20"/>
        <v>8272.1915614505906</v>
      </c>
      <c r="AG11" s="184">
        <f t="shared" si="20"/>
        <v>8301.1442319156686</v>
      </c>
      <c r="AH11" s="184">
        <f t="shared" si="20"/>
        <v>8330.198236727374</v>
      </c>
      <c r="AI11" s="184">
        <f t="shared" si="20"/>
        <v>8359.3539305559207</v>
      </c>
      <c r="AJ11" s="184">
        <f t="shared" si="20"/>
        <v>8388.6116693128661</v>
      </c>
      <c r="AK11" s="184">
        <f t="shared" si="20"/>
        <v>8417.9718101554608</v>
      </c>
      <c r="AL11" s="184">
        <f t="shared" si="20"/>
        <v>8447.4347114910051</v>
      </c>
      <c r="AM11" s="184">
        <f t="shared" si="20"/>
        <v>8477.0007329812233</v>
      </c>
      <c r="AN11" s="184">
        <f t="shared" si="20"/>
        <v>8506.6702355466587</v>
      </c>
      <c r="AO11" s="184">
        <f t="shared" si="20"/>
        <v>8536.4435813710716</v>
      </c>
      <c r="AP11" s="85"/>
      <c r="AQ11" s="185" t="s">
        <v>115</v>
      </c>
      <c r="AR11" s="185" t="s">
        <v>7</v>
      </c>
      <c r="AS11" s="186">
        <f t="shared" si="15"/>
        <v>3.5300024266582408E-3</v>
      </c>
      <c r="AT11" s="186">
        <f t="shared" si="2"/>
        <v>2.8009480131736542E-3</v>
      </c>
      <c r="AU11" s="186">
        <f t="shared" si="3"/>
        <v>4.1348767868105707E-3</v>
      </c>
      <c r="AV11" s="186">
        <f t="shared" si="4"/>
        <v>4.427889590965961E-3</v>
      </c>
      <c r="AW11" s="186">
        <f t="shared" si="5"/>
        <v>4.0996969789188764E-3</v>
      </c>
      <c r="AX11" s="186">
        <f t="shared" si="6"/>
        <v>4.5375822653273001E-3</v>
      </c>
      <c r="AY11" s="186">
        <f t="shared" si="7"/>
        <v>3.254198131098951E-3</v>
      </c>
      <c r="AZ11" s="186">
        <f t="shared" si="8"/>
        <v>4.5196186679155037E-3</v>
      </c>
      <c r="BA11" s="186">
        <f t="shared" si="9"/>
        <v>3.5840301092744387E-3</v>
      </c>
      <c r="BB11" s="186">
        <f t="shared" si="10"/>
        <v>4.0868857419253946E-3</v>
      </c>
      <c r="BC11" s="186">
        <f t="shared" si="11"/>
        <v>2.181552722272162E-3</v>
      </c>
      <c r="BD11" s="186">
        <f t="shared" si="12"/>
        <v>1.2027476855578367E-3</v>
      </c>
      <c r="BG11" s="86" t="s">
        <v>115</v>
      </c>
      <c r="BH11" s="87">
        <f t="shared" si="13"/>
        <v>3.5000000000000001E-3</v>
      </c>
    </row>
    <row r="12" spans="1:60" x14ac:dyDescent="0.4">
      <c r="A12" s="75" t="str">
        <f t="shared" si="0"/>
        <v>PDBTUsuariosBaja California</v>
      </c>
      <c r="C12" s="86" t="s">
        <v>116</v>
      </c>
      <c r="D12" s="86" t="s">
        <v>101</v>
      </c>
      <c r="E12" s="86" t="s">
        <v>7</v>
      </c>
      <c r="F12" s="183">
        <v>128015.30942721</v>
      </c>
      <c r="G12" s="183">
        <v>128428.34092179118</v>
      </c>
      <c r="H12" s="183">
        <v>128754.23903143538</v>
      </c>
      <c r="I12" s="183">
        <v>129168.13911625714</v>
      </c>
      <c r="J12" s="183">
        <v>129504.27328042343</v>
      </c>
      <c r="K12" s="183">
        <v>129763.52405581099</v>
      </c>
      <c r="L12" s="183">
        <v>130122.93549144585</v>
      </c>
      <c r="M12" s="183">
        <v>130500.3237462938</v>
      </c>
      <c r="N12" s="183">
        <v>130737.39022188135</v>
      </c>
      <c r="O12" s="183">
        <v>131029.25127350311</v>
      </c>
      <c r="P12" s="183">
        <v>131336.84059516271</v>
      </c>
      <c r="Q12" s="183">
        <v>131373.79829444538</v>
      </c>
      <c r="R12" s="183">
        <v>131734.38319496918</v>
      </c>
      <c r="S12" s="183">
        <v>132128.30254766063</v>
      </c>
      <c r="T12" s="183">
        <v>132772.67760769182</v>
      </c>
      <c r="U12" s="183">
        <v>133243.60135204223</v>
      </c>
      <c r="V12" s="183">
        <v>133604.67815557931</v>
      </c>
      <c r="W12" s="183">
        <v>133811.53705125538</v>
      </c>
      <c r="X12" s="183">
        <v>134360.83567640875</v>
      </c>
      <c r="Y12" s="183">
        <v>134737.87539035155</v>
      </c>
      <c r="Z12" s="183">
        <v>135024.86844348986</v>
      </c>
      <c r="AA12" s="184">
        <f t="shared" ref="AA12:AO12" si="21">Z12*(1+INDEX($BH$5:$BH$16,MATCH($C12,$BG$5:$BG$16,0)))</f>
        <v>135348.92812775422</v>
      </c>
      <c r="AB12" s="184">
        <f t="shared" si="21"/>
        <v>135673.76555526082</v>
      </c>
      <c r="AC12" s="184">
        <f t="shared" si="21"/>
        <v>135999.38259259344</v>
      </c>
      <c r="AD12" s="184">
        <f t="shared" si="21"/>
        <v>136325.78111081565</v>
      </c>
      <c r="AE12" s="184">
        <f t="shared" si="21"/>
        <v>136652.9629854816</v>
      </c>
      <c r="AF12" s="184">
        <f t="shared" si="21"/>
        <v>136980.93009664674</v>
      </c>
      <c r="AG12" s="184">
        <f t="shared" si="21"/>
        <v>137309.68432887868</v>
      </c>
      <c r="AH12" s="184">
        <f t="shared" si="21"/>
        <v>137639.22757126798</v>
      </c>
      <c r="AI12" s="184">
        <f t="shared" si="21"/>
        <v>137969.56171743904</v>
      </c>
      <c r="AJ12" s="184">
        <f t="shared" si="21"/>
        <v>138300.68866556088</v>
      </c>
      <c r="AK12" s="184">
        <f t="shared" si="21"/>
        <v>138632.61031835823</v>
      </c>
      <c r="AL12" s="184">
        <f t="shared" si="21"/>
        <v>138965.32858312229</v>
      </c>
      <c r="AM12" s="184">
        <f t="shared" si="21"/>
        <v>139298.84537172178</v>
      </c>
      <c r="AN12" s="184">
        <f t="shared" si="21"/>
        <v>139633.1626006139</v>
      </c>
      <c r="AO12" s="184">
        <f t="shared" si="21"/>
        <v>139968.28219085536</v>
      </c>
      <c r="AP12" s="85"/>
      <c r="AQ12" s="185" t="s">
        <v>116</v>
      </c>
      <c r="AR12" s="185" t="s">
        <v>7</v>
      </c>
      <c r="AS12" s="186">
        <f t="shared" si="15"/>
        <v>2.3573380463321621E-3</v>
      </c>
      <c r="AT12" s="186">
        <f t="shared" si="2"/>
        <v>3.2264226554561404E-3</v>
      </c>
      <c r="AU12" s="186">
        <f t="shared" si="3"/>
        <v>2.5375871657693505E-3</v>
      </c>
      <c r="AV12" s="186">
        <f t="shared" si="4"/>
        <v>3.2146520994986716E-3</v>
      </c>
      <c r="AW12" s="186">
        <f t="shared" si="5"/>
        <v>2.6022993477032852E-3</v>
      </c>
      <c r="AX12" s="186">
        <f t="shared" si="6"/>
        <v>2.0018704311492996E-3</v>
      </c>
      <c r="AY12" s="186">
        <f t="shared" si="7"/>
        <v>2.769741637721479E-3</v>
      </c>
      <c r="AZ12" s="186">
        <f t="shared" si="8"/>
        <v>2.9002439379548495E-3</v>
      </c>
      <c r="BA12" s="186">
        <f t="shared" si="9"/>
        <v>1.8165968388585974E-3</v>
      </c>
      <c r="BB12" s="186">
        <f t="shared" si="10"/>
        <v>2.2324221948015754E-3</v>
      </c>
      <c r="BC12" s="186">
        <f t="shared" si="11"/>
        <v>2.3474859137946336E-3</v>
      </c>
      <c r="BD12" s="186">
        <f t="shared" si="12"/>
        <v>2.813962869459008E-4</v>
      </c>
      <c r="BG12" s="86" t="s">
        <v>116</v>
      </c>
      <c r="BH12" s="87">
        <f t="shared" si="13"/>
        <v>2.3999999999999998E-3</v>
      </c>
    </row>
    <row r="13" spans="1:60" x14ac:dyDescent="0.4">
      <c r="A13" s="75" t="str">
        <f t="shared" si="0"/>
        <v>APBTUsuariosBaja California</v>
      </c>
      <c r="C13" s="86" t="s">
        <v>117</v>
      </c>
      <c r="D13" s="86" t="s">
        <v>101</v>
      </c>
      <c r="E13" s="86" t="s">
        <v>7</v>
      </c>
      <c r="F13" s="183">
        <v>3488.2697173253418</v>
      </c>
      <c r="G13" s="183">
        <v>3498.51714874865</v>
      </c>
      <c r="H13" s="183">
        <v>3506.7571818456531</v>
      </c>
      <c r="I13" s="183">
        <v>3514.4727595240715</v>
      </c>
      <c r="J13" s="183">
        <v>3523.7058053885498</v>
      </c>
      <c r="K13" s="183">
        <v>3533.6786786460157</v>
      </c>
      <c r="L13" s="183">
        <v>3541.848017125466</v>
      </c>
      <c r="M13" s="183">
        <v>3579.6088072635271</v>
      </c>
      <c r="N13" s="183">
        <v>3583.2849273762358</v>
      </c>
      <c r="O13" s="183">
        <v>3592.1184664485017</v>
      </c>
      <c r="P13" s="183">
        <v>3595.1123012987896</v>
      </c>
      <c r="Q13" s="183">
        <v>3593.8348660002316</v>
      </c>
      <c r="R13" s="183">
        <v>3601.5586639830167</v>
      </c>
      <c r="S13" s="183">
        <v>3609.4172749574132</v>
      </c>
      <c r="T13" s="183">
        <v>3618.9462517790862</v>
      </c>
      <c r="U13" s="183">
        <v>3626.4464574831022</v>
      </c>
      <c r="V13" s="183">
        <v>3634.4859151535616</v>
      </c>
      <c r="W13" s="183">
        <v>3644.1250440537469</v>
      </c>
      <c r="X13" s="183">
        <v>3652.0609258891882</v>
      </c>
      <c r="Y13" s="183">
        <v>3640.3683649582454</v>
      </c>
      <c r="Z13" s="183">
        <v>3645.6079869614673</v>
      </c>
      <c r="AA13" s="184">
        <f t="shared" ref="AA13:AO13" si="22">Z13*(1+INDEX($BH$5:$BH$16,MATCH($C13,$BG$5:$BG$16,0)))</f>
        <v>3655.4511285262629</v>
      </c>
      <c r="AB13" s="184">
        <f t="shared" si="22"/>
        <v>3665.3208465732837</v>
      </c>
      <c r="AC13" s="184">
        <f t="shared" si="22"/>
        <v>3675.2172128590314</v>
      </c>
      <c r="AD13" s="184">
        <f t="shared" si="22"/>
        <v>3685.1402993337506</v>
      </c>
      <c r="AE13" s="184">
        <f t="shared" si="22"/>
        <v>3695.0901781419516</v>
      </c>
      <c r="AF13" s="184">
        <f t="shared" si="22"/>
        <v>3705.0669216229344</v>
      </c>
      <c r="AG13" s="184">
        <f t="shared" si="22"/>
        <v>3715.0706023113162</v>
      </c>
      <c r="AH13" s="184">
        <f t="shared" si="22"/>
        <v>3725.1012929375565</v>
      </c>
      <c r="AI13" s="184">
        <f t="shared" si="22"/>
        <v>3735.1590664284877</v>
      </c>
      <c r="AJ13" s="184">
        <f t="shared" si="22"/>
        <v>3745.2439959078442</v>
      </c>
      <c r="AK13" s="184">
        <f t="shared" si="22"/>
        <v>3755.3561546967953</v>
      </c>
      <c r="AL13" s="184">
        <f t="shared" si="22"/>
        <v>3765.4956163144766</v>
      </c>
      <c r="AM13" s="184">
        <f t="shared" si="22"/>
        <v>3775.6624544785254</v>
      </c>
      <c r="AN13" s="184">
        <f t="shared" si="22"/>
        <v>3785.8567431056172</v>
      </c>
      <c r="AO13" s="184">
        <f t="shared" si="22"/>
        <v>3796.0785563120021</v>
      </c>
      <c r="AP13" s="85"/>
      <c r="AQ13" s="185" t="s">
        <v>117</v>
      </c>
      <c r="AR13" s="185" t="s">
        <v>7</v>
      </c>
      <c r="AS13" s="186">
        <f t="shared" si="15"/>
        <v>2.717637768193852E-3</v>
      </c>
      <c r="AT13" s="186">
        <f t="shared" si="2"/>
        <v>2.9376832222611782E-3</v>
      </c>
      <c r="AU13" s="186">
        <f t="shared" si="3"/>
        <v>2.3552930417820583E-3</v>
      </c>
      <c r="AV13" s="186">
        <f t="shared" si="4"/>
        <v>2.2002030018963836E-3</v>
      </c>
      <c r="AW13" s="186">
        <f t="shared" si="5"/>
        <v>2.6271496455498866E-3</v>
      </c>
      <c r="AX13" s="186">
        <f t="shared" si="6"/>
        <v>2.8302230118686378E-3</v>
      </c>
      <c r="AY13" s="186">
        <f t="shared" si="7"/>
        <v>2.3118509695907452E-3</v>
      </c>
      <c r="AZ13" s="186">
        <f t="shared" si="8"/>
        <v>1.066132424527555E-2</v>
      </c>
      <c r="BA13" s="186">
        <f t="shared" si="9"/>
        <v>1.0269614113278536E-3</v>
      </c>
      <c r="BB13" s="186">
        <f t="shared" si="10"/>
        <v>2.4652069961776935E-3</v>
      </c>
      <c r="BC13" s="186">
        <f t="shared" si="11"/>
        <v>8.3344546630392813E-4</v>
      </c>
      <c r="BD13" s="186">
        <f t="shared" si="12"/>
        <v>-3.5532556190154274E-4</v>
      </c>
      <c r="BG13" s="86" t="s">
        <v>117</v>
      </c>
      <c r="BH13" s="87">
        <f t="shared" si="13"/>
        <v>2.7000000000000001E-3</v>
      </c>
    </row>
    <row r="14" spans="1:60" x14ac:dyDescent="0.4">
      <c r="A14" s="75" t="str">
        <f t="shared" si="0"/>
        <v>APMTUsuariosBaja California</v>
      </c>
      <c r="C14" s="86" t="s">
        <v>118</v>
      </c>
      <c r="D14" s="86" t="s">
        <v>101</v>
      </c>
      <c r="E14" s="86" t="s">
        <v>7</v>
      </c>
      <c r="F14" s="183">
        <v>2047.4805303961059</v>
      </c>
      <c r="G14" s="183">
        <v>2053.3777767486495</v>
      </c>
      <c r="H14" s="183">
        <v>2058.6190428127452</v>
      </c>
      <c r="I14" s="187">
        <v>2063.5627338587719</v>
      </c>
      <c r="J14" s="183">
        <v>2068.9289485492382</v>
      </c>
      <c r="K14" s="183">
        <v>2075.1336342850896</v>
      </c>
      <c r="L14" s="183">
        <v>2080.412713749271</v>
      </c>
      <c r="M14" s="183">
        <v>2101.6408277453802</v>
      </c>
      <c r="N14" s="183">
        <v>2103.8175643416357</v>
      </c>
      <c r="O14" s="183">
        <v>2109.0900675623234</v>
      </c>
      <c r="P14" s="183">
        <v>2110.7324843747547</v>
      </c>
      <c r="Q14" s="183">
        <v>2108.7546791441696</v>
      </c>
      <c r="R14" s="183">
        <v>2116.6165782403118</v>
      </c>
      <c r="S14" s="183">
        <v>2122.3050288619461</v>
      </c>
      <c r="T14" s="183">
        <v>2131.5183459959449</v>
      </c>
      <c r="U14" s="183">
        <v>2139.2750251961961</v>
      </c>
      <c r="V14" s="183">
        <v>2146.2294026902746</v>
      </c>
      <c r="W14" s="183">
        <v>2152.011564781687</v>
      </c>
      <c r="X14" s="183">
        <v>2156.9980014104199</v>
      </c>
      <c r="Y14" s="183">
        <v>2152.0526663035198</v>
      </c>
      <c r="Z14" s="183">
        <v>2156.7102907575918</v>
      </c>
      <c r="AA14" s="184">
        <f t="shared" ref="AA14:AO14" si="23">Z14*(1+INDEX($BH$5:$BH$16,MATCH($C14,$BG$5:$BG$16,0)))</f>
        <v>2162.5334085426371</v>
      </c>
      <c r="AB14" s="184">
        <f t="shared" si="23"/>
        <v>2168.3722487457021</v>
      </c>
      <c r="AC14" s="184">
        <f t="shared" si="23"/>
        <v>2174.2268538173153</v>
      </c>
      <c r="AD14" s="184">
        <f t="shared" si="23"/>
        <v>2180.0972663226216</v>
      </c>
      <c r="AE14" s="184">
        <f t="shared" si="23"/>
        <v>2185.9835289416924</v>
      </c>
      <c r="AF14" s="184">
        <f t="shared" si="23"/>
        <v>2191.8856844698348</v>
      </c>
      <c r="AG14" s="184">
        <f t="shared" si="23"/>
        <v>2197.803775817903</v>
      </c>
      <c r="AH14" s="184">
        <f t="shared" si="23"/>
        <v>2203.737846012611</v>
      </c>
      <c r="AI14" s="184">
        <f t="shared" si="23"/>
        <v>2209.6879381968452</v>
      </c>
      <c r="AJ14" s="184">
        <f t="shared" si="23"/>
        <v>2215.6540956299764</v>
      </c>
      <c r="AK14" s="184">
        <f t="shared" si="23"/>
        <v>2221.6363616881772</v>
      </c>
      <c r="AL14" s="184">
        <f t="shared" si="23"/>
        <v>2227.6347798647353</v>
      </c>
      <c r="AM14" s="184">
        <f t="shared" si="23"/>
        <v>2233.6493937703699</v>
      </c>
      <c r="AN14" s="184">
        <f t="shared" si="23"/>
        <v>2239.6802471335495</v>
      </c>
      <c r="AO14" s="184">
        <f t="shared" si="23"/>
        <v>2245.72738380081</v>
      </c>
      <c r="AP14" s="85"/>
      <c r="AQ14" s="185" t="s">
        <v>118</v>
      </c>
      <c r="AR14" s="185" t="s">
        <v>7</v>
      </c>
      <c r="AS14" s="186">
        <f t="shared" si="15"/>
        <v>2.6877301469611296E-3</v>
      </c>
      <c r="AT14" s="186">
        <f t="shared" si="2"/>
        <v>2.8802453869500866E-3</v>
      </c>
      <c r="AU14" s="186">
        <f t="shared" si="3"/>
        <v>2.5525093937632803E-3</v>
      </c>
      <c r="AV14" s="186">
        <f t="shared" si="4"/>
        <v>2.4014598831612055E-3</v>
      </c>
      <c r="AW14" s="186">
        <f t="shared" si="5"/>
        <v>2.6004611356940099E-3</v>
      </c>
      <c r="AX14" s="186">
        <f t="shared" si="6"/>
        <v>2.9989844456486114E-3</v>
      </c>
      <c r="AY14" s="186">
        <f t="shared" si="7"/>
        <v>2.543970844557375E-3</v>
      </c>
      <c r="AZ14" s="186">
        <f t="shared" si="8"/>
        <v>1.0203799397982216E-2</v>
      </c>
      <c r="BA14" s="186">
        <f t="shared" si="9"/>
        <v>1.035731970714826E-3</v>
      </c>
      <c r="BB14" s="186">
        <f t="shared" si="10"/>
        <v>2.5061599019102765E-3</v>
      </c>
      <c r="BC14" s="186">
        <f t="shared" si="11"/>
        <v>7.7873242005721544E-4</v>
      </c>
      <c r="BD14" s="186">
        <f t="shared" si="12"/>
        <v>-9.3702316386667928E-4</v>
      </c>
      <c r="BG14" s="86" t="s">
        <v>118</v>
      </c>
      <c r="BH14" s="87">
        <f t="shared" si="13"/>
        <v>2.7000000000000001E-3</v>
      </c>
    </row>
    <row r="15" spans="1:60" x14ac:dyDescent="0.4">
      <c r="A15" s="75" t="str">
        <f t="shared" si="0"/>
        <v>RABTUsuariosBaja California</v>
      </c>
      <c r="C15" s="86" t="s">
        <v>119</v>
      </c>
      <c r="D15" s="86" t="s">
        <v>101</v>
      </c>
      <c r="E15" s="86" t="s">
        <v>7</v>
      </c>
      <c r="F15" s="183">
        <v>3311.2430624633921</v>
      </c>
      <c r="G15" s="183">
        <v>3317.6252081299085</v>
      </c>
      <c r="H15" s="183">
        <v>3328.1846823069691</v>
      </c>
      <c r="I15" s="183">
        <v>3339.6709135983119</v>
      </c>
      <c r="J15" s="183">
        <v>3349.8923688598211</v>
      </c>
      <c r="K15" s="183">
        <v>3354.021460624343</v>
      </c>
      <c r="L15" s="183">
        <v>3352.0108399387268</v>
      </c>
      <c r="M15" s="183">
        <v>3351.820161758641</v>
      </c>
      <c r="N15" s="183">
        <v>3345.208209263254</v>
      </c>
      <c r="O15" s="183">
        <v>3348.7758871207602</v>
      </c>
      <c r="P15" s="183">
        <v>3355.9022005009688</v>
      </c>
      <c r="Q15" s="183">
        <v>3349.6988300138155</v>
      </c>
      <c r="R15" s="183">
        <v>3356.9640007753837</v>
      </c>
      <c r="S15" s="183">
        <v>3362.6955915543335</v>
      </c>
      <c r="T15" s="183">
        <v>3374.0296814524609</v>
      </c>
      <c r="U15" s="183">
        <v>3385.4408449243283</v>
      </c>
      <c r="V15" s="183">
        <v>3398.5165871491995</v>
      </c>
      <c r="W15" s="183">
        <v>3405.7751487860564</v>
      </c>
      <c r="X15" s="183">
        <v>3412.0090659242355</v>
      </c>
      <c r="Y15" s="183">
        <v>3415.8223007137785</v>
      </c>
      <c r="Z15" s="183">
        <v>3420.8279070922945</v>
      </c>
      <c r="AA15" s="184">
        <f t="shared" ref="AA15:AO15" si="24">Z15*(1+INDEX($BH$5:$BH$16,MATCH($C15,$BG$5:$BG$16,0)))</f>
        <v>3424.5908177900965</v>
      </c>
      <c r="AB15" s="184">
        <f t="shared" si="24"/>
        <v>3428.3578676896659</v>
      </c>
      <c r="AC15" s="184">
        <f t="shared" si="24"/>
        <v>3432.1290613441247</v>
      </c>
      <c r="AD15" s="184">
        <f t="shared" si="24"/>
        <v>3435.9044033116038</v>
      </c>
      <c r="AE15" s="184">
        <f t="shared" si="24"/>
        <v>3439.6838981552469</v>
      </c>
      <c r="AF15" s="184">
        <f t="shared" si="24"/>
        <v>3443.467550443218</v>
      </c>
      <c r="AG15" s="184">
        <f t="shared" si="24"/>
        <v>3447.2553647487057</v>
      </c>
      <c r="AH15" s="184">
        <f t="shared" si="24"/>
        <v>3451.0473456499294</v>
      </c>
      <c r="AI15" s="184">
        <f t="shared" si="24"/>
        <v>3454.8434977301445</v>
      </c>
      <c r="AJ15" s="184">
        <f t="shared" si="24"/>
        <v>3458.6438255776479</v>
      </c>
      <c r="AK15" s="184">
        <f t="shared" si="24"/>
        <v>3462.4483337857837</v>
      </c>
      <c r="AL15" s="184">
        <f t="shared" si="24"/>
        <v>3466.2570269529483</v>
      </c>
      <c r="AM15" s="184">
        <f t="shared" si="24"/>
        <v>3470.069909682597</v>
      </c>
      <c r="AN15" s="184">
        <f t="shared" si="24"/>
        <v>3473.886986583248</v>
      </c>
      <c r="AO15" s="184">
        <f t="shared" si="24"/>
        <v>3477.7082622684898</v>
      </c>
      <c r="AP15" s="85"/>
      <c r="AQ15" s="185" t="s">
        <v>119</v>
      </c>
      <c r="AR15" s="185" t="s">
        <v>7</v>
      </c>
      <c r="AS15" s="186">
        <f t="shared" si="15"/>
        <v>1.0519752640449505E-3</v>
      </c>
      <c r="AT15" s="186">
        <f t="shared" si="2"/>
        <v>1.9274168480305498E-3</v>
      </c>
      <c r="AU15" s="186">
        <f t="shared" si="3"/>
        <v>3.1828411935093115E-3</v>
      </c>
      <c r="AV15" s="186">
        <f t="shared" si="4"/>
        <v>3.4512000948760946E-3</v>
      </c>
      <c r="AW15" s="186">
        <f t="shared" si="5"/>
        <v>3.060617505721952E-3</v>
      </c>
      <c r="AX15" s="186">
        <f t="shared" si="6"/>
        <v>1.2326043077997006E-3</v>
      </c>
      <c r="AY15" s="186">
        <f t="shared" si="7"/>
        <v>-5.9946565912605276E-4</v>
      </c>
      <c r="AZ15" s="186">
        <f t="shared" si="8"/>
        <v>-5.6884714635718758E-5</v>
      </c>
      <c r="BA15" s="186">
        <f t="shared" si="9"/>
        <v>-1.9726453617122663E-3</v>
      </c>
      <c r="BB15" s="186">
        <f t="shared" si="10"/>
        <v>1.0665039765318518E-3</v>
      </c>
      <c r="BC15" s="186">
        <f t="shared" si="11"/>
        <v>2.1280353240764605E-3</v>
      </c>
      <c r="BD15" s="186">
        <f t="shared" si="12"/>
        <v>-1.8484956105774275E-3</v>
      </c>
      <c r="BG15" s="86" t="s">
        <v>119</v>
      </c>
      <c r="BH15" s="87">
        <f t="shared" si="13"/>
        <v>1.1000000000000001E-3</v>
      </c>
    </row>
    <row r="16" spans="1:60" x14ac:dyDescent="0.4">
      <c r="A16" s="75" t="str">
        <f t="shared" si="0"/>
        <v>RAMTUsuariosBaja California</v>
      </c>
      <c r="C16" s="86" t="s">
        <v>120</v>
      </c>
      <c r="D16" s="86" t="s">
        <v>101</v>
      </c>
      <c r="E16" s="86" t="s">
        <v>7</v>
      </c>
      <c r="F16" s="183">
        <v>886.86637751995215</v>
      </c>
      <c r="G16" s="183">
        <v>891.17062752991603</v>
      </c>
      <c r="H16" s="183">
        <v>892.77720381530924</v>
      </c>
      <c r="I16" s="183">
        <v>891.25398141619246</v>
      </c>
      <c r="J16" s="183">
        <v>891.45587209143423</v>
      </c>
      <c r="K16" s="183">
        <v>888.3789792858272</v>
      </c>
      <c r="L16" s="183">
        <v>886.57537874537718</v>
      </c>
      <c r="M16" s="183">
        <v>882.22844891514217</v>
      </c>
      <c r="N16" s="183">
        <v>877.29909407993057</v>
      </c>
      <c r="O16" s="183">
        <v>877.24970649129648</v>
      </c>
      <c r="P16" s="183">
        <v>876.20641834231481</v>
      </c>
      <c r="Q16" s="183">
        <v>877.67489351435052</v>
      </c>
      <c r="R16" s="183">
        <v>882.47712956283829</v>
      </c>
      <c r="S16" s="183">
        <v>885.5248238473356</v>
      </c>
      <c r="T16" s="183">
        <v>888.98728180895</v>
      </c>
      <c r="U16" s="183">
        <v>891.25470480297679</v>
      </c>
      <c r="V16" s="183">
        <v>891.75890539160184</v>
      </c>
      <c r="W16" s="183">
        <v>886.9664350647015</v>
      </c>
      <c r="X16" s="183">
        <v>887.01283046254616</v>
      </c>
      <c r="Y16" s="183">
        <v>884.94230019870622</v>
      </c>
      <c r="Z16" s="183">
        <v>882.86312217467287</v>
      </c>
      <c r="AA16" s="184">
        <f t="shared" ref="AA16:AO16" si="25">Z16*(1+INDEX($BH$5:$BH$16,MATCH($C16,$BG$5:$BG$16,0)))</f>
        <v>882.06854536471565</v>
      </c>
      <c r="AB16" s="184">
        <f t="shared" si="25"/>
        <v>881.27468367388735</v>
      </c>
      <c r="AC16" s="184">
        <f t="shared" si="25"/>
        <v>880.48153645858088</v>
      </c>
      <c r="AD16" s="184">
        <f t="shared" si="25"/>
        <v>879.68910307576812</v>
      </c>
      <c r="AE16" s="184">
        <f t="shared" si="25"/>
        <v>878.89738288299986</v>
      </c>
      <c r="AF16" s="184">
        <f t="shared" si="25"/>
        <v>878.10637523840512</v>
      </c>
      <c r="AG16" s="184">
        <f t="shared" si="25"/>
        <v>877.31607950069053</v>
      </c>
      <c r="AH16" s="184">
        <f t="shared" si="25"/>
        <v>876.52649502913994</v>
      </c>
      <c r="AI16" s="184">
        <f t="shared" si="25"/>
        <v>875.73762118361367</v>
      </c>
      <c r="AJ16" s="184">
        <f t="shared" si="25"/>
        <v>874.94945732454846</v>
      </c>
      <c r="AK16" s="184">
        <f t="shared" si="25"/>
        <v>874.1620028129563</v>
      </c>
      <c r="AL16" s="184">
        <f t="shared" si="25"/>
        <v>873.37525701042466</v>
      </c>
      <c r="AM16" s="184">
        <f t="shared" si="25"/>
        <v>872.58921927911524</v>
      </c>
      <c r="AN16" s="184">
        <f t="shared" si="25"/>
        <v>871.80388898176398</v>
      </c>
      <c r="AO16" s="184">
        <f t="shared" si="25"/>
        <v>871.01926548168035</v>
      </c>
      <c r="AP16" s="85"/>
      <c r="AQ16" s="185" t="s">
        <v>120</v>
      </c>
      <c r="AR16" s="185" t="s">
        <v>7</v>
      </c>
      <c r="AS16" s="186">
        <f t="shared" si="15"/>
        <v>-9.4230568680098159E-4</v>
      </c>
      <c r="AT16" s="186">
        <f t="shared" si="2"/>
        <v>4.853324152394034E-3</v>
      </c>
      <c r="AU16" s="186">
        <f t="shared" si="3"/>
        <v>1.802770688084987E-3</v>
      </c>
      <c r="AV16" s="186">
        <f t="shared" si="4"/>
        <v>-1.706161842626841E-3</v>
      </c>
      <c r="AW16" s="186">
        <f t="shared" si="5"/>
        <v>2.2652428987868234E-4</v>
      </c>
      <c r="AX16" s="186">
        <f t="shared" si="6"/>
        <v>-3.4515368645094968E-3</v>
      </c>
      <c r="AY16" s="186">
        <f t="shared" si="7"/>
        <v>-2.0302152375328841E-3</v>
      </c>
      <c r="AZ16" s="186">
        <f t="shared" si="8"/>
        <v>-4.90305724075768E-3</v>
      </c>
      <c r="BA16" s="186">
        <f t="shared" si="9"/>
        <v>-5.5873904783654282E-3</v>
      </c>
      <c r="BB16" s="186">
        <f t="shared" si="10"/>
        <v>-5.6295041186427142E-5</v>
      </c>
      <c r="BC16" s="186">
        <f t="shared" si="11"/>
        <v>-1.1892715851162805E-3</v>
      </c>
      <c r="BD16" s="186">
        <f t="shared" si="12"/>
        <v>1.675946604926537E-3</v>
      </c>
      <c r="BG16" s="86" t="s">
        <v>120</v>
      </c>
      <c r="BH16" s="87">
        <f t="shared" si="13"/>
        <v>-8.9999999999999998E-4</v>
      </c>
    </row>
    <row r="17" spans="1:56" x14ac:dyDescent="0.4">
      <c r="A17" s="75" t="str">
        <f t="shared" si="0"/>
        <v>DB1UsuariosBaja California Sur</v>
      </c>
      <c r="C17" s="86" t="s">
        <v>109</v>
      </c>
      <c r="D17" s="86" t="s">
        <v>101</v>
      </c>
      <c r="E17" s="86" t="s">
        <v>121</v>
      </c>
      <c r="F17" s="183">
        <v>184712.46009685521</v>
      </c>
      <c r="G17" s="183">
        <v>185213.19179081984</v>
      </c>
      <c r="H17" s="183">
        <v>185632.9661147657</v>
      </c>
      <c r="I17" s="183">
        <v>186128.35930087644</v>
      </c>
      <c r="J17" s="183">
        <v>186326.78648600724</v>
      </c>
      <c r="K17" s="183">
        <v>186756.0768019018</v>
      </c>
      <c r="L17" s="183">
        <v>187270.11202874014</v>
      </c>
      <c r="M17" s="183">
        <v>187831.60693743246</v>
      </c>
      <c r="N17" s="183">
        <v>188239.14810355892</v>
      </c>
      <c r="O17" s="183">
        <v>188679.36836229783</v>
      </c>
      <c r="P17" s="183">
        <v>189215.15678810587</v>
      </c>
      <c r="Q17" s="183">
        <v>189565.0859278221</v>
      </c>
      <c r="R17" s="183">
        <v>190278.00207412694</v>
      </c>
      <c r="S17" s="183">
        <v>190886.46355708456</v>
      </c>
      <c r="T17" s="183">
        <v>191582.16964369232</v>
      </c>
      <c r="U17" s="183">
        <v>192211.50874531342</v>
      </c>
      <c r="V17" s="183">
        <v>192822.3285525938</v>
      </c>
      <c r="W17" s="183">
        <v>193053.81009244415</v>
      </c>
      <c r="X17" s="183">
        <v>194043.28536060444</v>
      </c>
      <c r="Y17" s="183">
        <v>194622.85524856774</v>
      </c>
      <c r="Z17" s="183">
        <v>195093.62430844342</v>
      </c>
      <c r="AA17" s="184">
        <f t="shared" ref="AA17:AO17" si="26">Z17*(1+INDEX($BH$5:$BH$16,MATCH($C17,$BG$5:$BG$16,0)))</f>
        <v>195561.84900678368</v>
      </c>
      <c r="AB17" s="184">
        <f t="shared" si="26"/>
        <v>196031.19744439996</v>
      </c>
      <c r="AC17" s="184">
        <f t="shared" si="26"/>
        <v>196501.67231826653</v>
      </c>
      <c r="AD17" s="184">
        <f t="shared" si="26"/>
        <v>196973.27633183036</v>
      </c>
      <c r="AE17" s="184">
        <f t="shared" si="26"/>
        <v>197446.01219502673</v>
      </c>
      <c r="AF17" s="184">
        <f t="shared" si="26"/>
        <v>197919.88262429478</v>
      </c>
      <c r="AG17" s="184">
        <f t="shared" si="26"/>
        <v>198394.89034259308</v>
      </c>
      <c r="AH17" s="184">
        <f t="shared" si="26"/>
        <v>198871.0380794153</v>
      </c>
      <c r="AI17" s="184">
        <f t="shared" si="26"/>
        <v>199348.3285708059</v>
      </c>
      <c r="AJ17" s="184">
        <f t="shared" si="26"/>
        <v>199826.76455937582</v>
      </c>
      <c r="AK17" s="184">
        <f t="shared" si="26"/>
        <v>200306.34879431833</v>
      </c>
      <c r="AL17" s="184">
        <f t="shared" si="26"/>
        <v>200787.08403142469</v>
      </c>
      <c r="AM17" s="184">
        <f t="shared" si="26"/>
        <v>201268.9730331001</v>
      </c>
      <c r="AN17" s="184">
        <f t="shared" si="26"/>
        <v>201752.01856837954</v>
      </c>
      <c r="AO17" s="184">
        <f t="shared" si="26"/>
        <v>202236.22341294365</v>
      </c>
      <c r="AP17" s="85"/>
      <c r="AQ17" s="188" t="s">
        <v>109</v>
      </c>
      <c r="AR17" s="188" t="s">
        <v>121</v>
      </c>
      <c r="AS17" s="186">
        <f t="shared" si="15"/>
        <v>2.3603786821297934E-3</v>
      </c>
      <c r="AT17" s="186">
        <f t="shared" si="2"/>
        <v>2.7108712303547389E-3</v>
      </c>
      <c r="AU17" s="186">
        <f t="shared" si="3"/>
        <v>2.2664385829491707E-3</v>
      </c>
      <c r="AV17" s="186">
        <f t="shared" si="4"/>
        <v>2.6686703147569268E-3</v>
      </c>
      <c r="AW17" s="186">
        <f t="shared" si="5"/>
        <v>1.0660771194466179E-3</v>
      </c>
      <c r="AX17" s="186">
        <f t="shared" si="6"/>
        <v>2.3039645774538542E-3</v>
      </c>
      <c r="AY17" s="186">
        <f t="shared" si="7"/>
        <v>2.7524417713249427E-3</v>
      </c>
      <c r="AZ17" s="186">
        <f t="shared" si="8"/>
        <v>2.9983156554429513E-3</v>
      </c>
      <c r="BA17" s="186">
        <f t="shared" si="9"/>
        <v>2.1697155913820154E-3</v>
      </c>
      <c r="BB17" s="186">
        <f t="shared" si="10"/>
        <v>2.3386222428967152E-3</v>
      </c>
      <c r="BC17" s="186">
        <f t="shared" si="11"/>
        <v>2.8396768044041121E-3</v>
      </c>
      <c r="BD17" s="186">
        <f t="shared" si="12"/>
        <v>1.8493716130156823E-3</v>
      </c>
    </row>
    <row r="18" spans="1:56" x14ac:dyDescent="0.4">
      <c r="A18" s="75" t="str">
        <f t="shared" si="0"/>
        <v>DB2UsuariosBaja California Sur</v>
      </c>
      <c r="C18" s="86" t="s">
        <v>110</v>
      </c>
      <c r="D18" s="86" t="s">
        <v>101</v>
      </c>
      <c r="E18" s="86" t="s">
        <v>121</v>
      </c>
      <c r="F18" s="183">
        <v>69203.511786706164</v>
      </c>
      <c r="G18" s="183">
        <v>69390.985578268679</v>
      </c>
      <c r="H18" s="183">
        <v>69568.912391745907</v>
      </c>
      <c r="I18" s="183">
        <v>69755.575101515205</v>
      </c>
      <c r="J18" s="183">
        <v>70043.838855718364</v>
      </c>
      <c r="K18" s="183">
        <v>70194.703136833719</v>
      </c>
      <c r="L18" s="183">
        <v>70383.049210154961</v>
      </c>
      <c r="M18" s="183">
        <v>70584.074546386808</v>
      </c>
      <c r="N18" s="183">
        <v>70703.283266238912</v>
      </c>
      <c r="O18" s="183">
        <v>70795.601591714454</v>
      </c>
      <c r="P18" s="183">
        <v>71007.883318725566</v>
      </c>
      <c r="Q18" s="183">
        <v>71099.151147045704</v>
      </c>
      <c r="R18" s="183">
        <v>71336.801324391854</v>
      </c>
      <c r="S18" s="183">
        <v>71529.035179836501</v>
      </c>
      <c r="T18" s="183">
        <v>71841.941191459206</v>
      </c>
      <c r="U18" s="183">
        <v>72072.461966194649</v>
      </c>
      <c r="V18" s="183">
        <v>72256.592106050113</v>
      </c>
      <c r="W18" s="183">
        <v>72414.274210567368</v>
      </c>
      <c r="X18" s="183">
        <v>72738.010609529723</v>
      </c>
      <c r="Y18" s="183">
        <v>72933.635472852402</v>
      </c>
      <c r="Z18" s="183">
        <v>73102.503132382757</v>
      </c>
      <c r="AA18" s="184">
        <f t="shared" ref="AA18:AO18" si="27">Z18*(1+INDEX($BH$5:$BH$16,MATCH($C18,$BG$5:$BG$16,0)))</f>
        <v>73285.259390213716</v>
      </c>
      <c r="AB18" s="184">
        <f t="shared" si="27"/>
        <v>73468.472538689253</v>
      </c>
      <c r="AC18" s="184">
        <f t="shared" si="27"/>
        <v>73652.14372003598</v>
      </c>
      <c r="AD18" s="184">
        <f t="shared" si="27"/>
        <v>73836.274079336072</v>
      </c>
      <c r="AE18" s="184">
        <f t="shared" si="27"/>
        <v>74020.864764534403</v>
      </c>
      <c r="AF18" s="184">
        <f t="shared" si="27"/>
        <v>74205.91692644573</v>
      </c>
      <c r="AG18" s="184">
        <f t="shared" si="27"/>
        <v>74391.431718761844</v>
      </c>
      <c r="AH18" s="184">
        <f t="shared" si="27"/>
        <v>74577.410298058749</v>
      </c>
      <c r="AI18" s="184">
        <f t="shared" si="27"/>
        <v>74763.853823803889</v>
      </c>
      <c r="AJ18" s="184">
        <f t="shared" si="27"/>
        <v>74950.763458363392</v>
      </c>
      <c r="AK18" s="184">
        <f t="shared" si="27"/>
        <v>75138.140367009299</v>
      </c>
      <c r="AL18" s="184">
        <f t="shared" si="27"/>
        <v>75325.985717926815</v>
      </c>
      <c r="AM18" s="184">
        <f t="shared" si="27"/>
        <v>75514.300682221627</v>
      </c>
      <c r="AN18" s="184">
        <f t="shared" si="27"/>
        <v>75703.086433927179</v>
      </c>
      <c r="AO18" s="184">
        <f t="shared" si="27"/>
        <v>75892.344150011995</v>
      </c>
      <c r="AP18" s="85"/>
      <c r="AQ18" s="188" t="s">
        <v>110</v>
      </c>
      <c r="AR18" s="188" t="s">
        <v>121</v>
      </c>
      <c r="AS18" s="186">
        <f t="shared" si="15"/>
        <v>2.4600372691160636E-3</v>
      </c>
      <c r="AT18" s="186">
        <f t="shared" si="2"/>
        <v>2.7090213592098067E-3</v>
      </c>
      <c r="AU18" s="186">
        <f t="shared" si="3"/>
        <v>2.5641199933172931E-3</v>
      </c>
      <c r="AV18" s="186">
        <f t="shared" si="4"/>
        <v>2.6831339365807061E-3</v>
      </c>
      <c r="AW18" s="186">
        <f t="shared" si="5"/>
        <v>4.132483371883211E-3</v>
      </c>
      <c r="AX18" s="186">
        <f t="shared" si="6"/>
        <v>2.1538551224487001E-3</v>
      </c>
      <c r="AY18" s="186">
        <f t="shared" si="7"/>
        <v>2.6831949549539491E-3</v>
      </c>
      <c r="AZ18" s="186">
        <f t="shared" si="8"/>
        <v>2.8561612275650461E-3</v>
      </c>
      <c r="BA18" s="186">
        <f t="shared" si="9"/>
        <v>1.6888897476974307E-3</v>
      </c>
      <c r="BB18" s="186">
        <f t="shared" si="10"/>
        <v>1.3057148297896948E-3</v>
      </c>
      <c r="BC18" s="186">
        <f t="shared" si="11"/>
        <v>2.9985157585827871E-3</v>
      </c>
      <c r="BD18" s="186">
        <f t="shared" si="12"/>
        <v>1.2853196582480741E-3</v>
      </c>
    </row>
    <row r="19" spans="1:56" x14ac:dyDescent="0.4">
      <c r="A19" s="75" t="str">
        <f t="shared" si="0"/>
        <v>DISTUsuariosBaja California Sur</v>
      </c>
      <c r="C19" s="86" t="s">
        <v>111</v>
      </c>
      <c r="D19" s="86" t="s">
        <v>101</v>
      </c>
      <c r="E19" s="86" t="s">
        <v>121</v>
      </c>
      <c r="F19" s="183">
        <v>6.3949958066980646</v>
      </c>
      <c r="G19" s="183">
        <v>6.431084947819385</v>
      </c>
      <c r="H19" s="183">
        <v>6.4383027760436491</v>
      </c>
      <c r="I19" s="183">
        <v>6.431084947819385</v>
      </c>
      <c r="J19" s="183">
        <v>6.4383027760436491</v>
      </c>
      <c r="K19" s="183">
        <v>6.4671740889407063</v>
      </c>
      <c r="L19" s="183">
        <v>6.4888275736134986</v>
      </c>
      <c r="M19" s="183">
        <v>6.5032632300620268</v>
      </c>
      <c r="N19" s="183">
        <v>6.532134542959084</v>
      </c>
      <c r="O19" s="183">
        <v>6.5610058558561404</v>
      </c>
      <c r="P19" s="183">
        <v>6.5393523711833481</v>
      </c>
      <c r="Q19" s="183">
        <v>6.5826593405289326</v>
      </c>
      <c r="R19" s="183">
        <v>6.5898771687531976</v>
      </c>
      <c r="S19" s="183">
        <v>6.5898771687531976</v>
      </c>
      <c r="T19" s="183">
        <v>6.6115306534259899</v>
      </c>
      <c r="U19" s="183">
        <v>6.618748481650254</v>
      </c>
      <c r="V19" s="183">
        <v>6.6259663098745181</v>
      </c>
      <c r="W19" s="183">
        <v>6.618748481650254</v>
      </c>
      <c r="X19" s="183">
        <v>6.6404019663230462</v>
      </c>
      <c r="Y19" s="183">
        <v>6.6259663098745181</v>
      </c>
      <c r="Z19" s="183">
        <v>6.618748481650254</v>
      </c>
      <c r="AA19" s="184">
        <f t="shared" ref="AA19:AO19" si="28">Z19*(1+INDEX($BH$5:$BH$16,MATCH($C19,$BG$5:$BG$16,0)))</f>
        <v>6.6359572277025443</v>
      </c>
      <c r="AB19" s="184">
        <f t="shared" si="28"/>
        <v>6.6532107164945709</v>
      </c>
      <c r="AC19" s="184">
        <f t="shared" si="28"/>
        <v>6.6705090643574563</v>
      </c>
      <c r="AD19" s="184">
        <f t="shared" si="28"/>
        <v>6.6878523879247851</v>
      </c>
      <c r="AE19" s="184">
        <f t="shared" si="28"/>
        <v>6.7052408041333891</v>
      </c>
      <c r="AF19" s="184">
        <f t="shared" si="28"/>
        <v>6.722674430224135</v>
      </c>
      <c r="AG19" s="184">
        <f t="shared" si="28"/>
        <v>6.740153383742717</v>
      </c>
      <c r="AH19" s="184">
        <f t="shared" si="28"/>
        <v>6.7576777825404477</v>
      </c>
      <c r="AI19" s="184">
        <f t="shared" si="28"/>
        <v>6.7752477447750525</v>
      </c>
      <c r="AJ19" s="184">
        <f t="shared" si="28"/>
        <v>6.7928633889114671</v>
      </c>
      <c r="AK19" s="184">
        <f t="shared" si="28"/>
        <v>6.8105248337226367</v>
      </c>
      <c r="AL19" s="184">
        <f t="shared" si="28"/>
        <v>6.8282321982903156</v>
      </c>
      <c r="AM19" s="184">
        <f t="shared" si="28"/>
        <v>6.8459856020058698</v>
      </c>
      <c r="AN19" s="184">
        <f t="shared" si="28"/>
        <v>6.8637851645710848</v>
      </c>
      <c r="AO19" s="184">
        <f t="shared" si="28"/>
        <v>6.8816310059989689</v>
      </c>
      <c r="AP19" s="85"/>
      <c r="AQ19" s="188" t="s">
        <v>111</v>
      </c>
      <c r="AR19" s="188" t="s">
        <v>121</v>
      </c>
      <c r="AS19" s="186">
        <f t="shared" si="15"/>
        <v>2.6368849580652646E-3</v>
      </c>
      <c r="AT19" s="186">
        <f t="shared" si="2"/>
        <v>5.6433408577878375E-3</v>
      </c>
      <c r="AU19" s="186">
        <f t="shared" si="3"/>
        <v>1.1223344556676729E-3</v>
      </c>
      <c r="AV19" s="186">
        <f t="shared" si="4"/>
        <v>-1.1210762331838042E-3</v>
      </c>
      <c r="AW19" s="186">
        <f t="shared" si="5"/>
        <v>1.1223344556676729E-3</v>
      </c>
      <c r="AX19" s="186">
        <f t="shared" si="6"/>
        <v>4.484304932735439E-3</v>
      </c>
      <c r="AY19" s="186">
        <f t="shared" si="7"/>
        <v>3.3482142857141906E-3</v>
      </c>
      <c r="AZ19" s="186">
        <f t="shared" si="8"/>
        <v>2.2246941045604984E-3</v>
      </c>
      <c r="BA19" s="186">
        <f t="shared" si="9"/>
        <v>4.4395116537181423E-3</v>
      </c>
      <c r="BB19" s="186">
        <f t="shared" si="10"/>
        <v>4.4198895027622864E-3</v>
      </c>
      <c r="BC19" s="186">
        <f t="shared" si="11"/>
        <v>-3.3003300330032292E-3</v>
      </c>
      <c r="BD19" s="186">
        <f t="shared" si="12"/>
        <v>6.6225165562912025E-3</v>
      </c>
    </row>
    <row r="20" spans="1:56" x14ac:dyDescent="0.4">
      <c r="A20" s="75" t="str">
        <f t="shared" si="0"/>
        <v>DITUsuariosBaja California Sur</v>
      </c>
      <c r="C20" s="86" t="s">
        <v>112</v>
      </c>
      <c r="D20" s="86" t="s">
        <v>101</v>
      </c>
      <c r="E20" s="86" t="s">
        <v>121</v>
      </c>
      <c r="F20" s="183">
        <v>0.86613938691170167</v>
      </c>
      <c r="G20" s="183">
        <v>0.85892155868743758</v>
      </c>
      <c r="H20" s="183">
        <v>0.85892155868743758</v>
      </c>
      <c r="I20" s="183">
        <v>0.85892155868743758</v>
      </c>
      <c r="J20" s="183">
        <v>0.85892155868743758</v>
      </c>
      <c r="K20" s="183">
        <v>0.87335721513596587</v>
      </c>
      <c r="L20" s="183">
        <v>0.88057504336023007</v>
      </c>
      <c r="M20" s="183">
        <v>0.88057504336023007</v>
      </c>
      <c r="N20" s="183">
        <v>0.88057504336023007</v>
      </c>
      <c r="O20" s="183">
        <v>0.88057504336023007</v>
      </c>
      <c r="P20" s="183">
        <v>0.88779287158449427</v>
      </c>
      <c r="Q20" s="183">
        <v>0.90222852803302267</v>
      </c>
      <c r="R20" s="183">
        <v>0.89501069980875847</v>
      </c>
      <c r="S20" s="183">
        <v>0.90222852803302267</v>
      </c>
      <c r="T20" s="183">
        <v>0.90222852803302267</v>
      </c>
      <c r="U20" s="183">
        <v>0.88779287158449427</v>
      </c>
      <c r="V20" s="183">
        <v>0.89501069980875847</v>
      </c>
      <c r="W20" s="183">
        <v>0.89501069980875847</v>
      </c>
      <c r="X20" s="183">
        <v>0.89501069980875847</v>
      </c>
      <c r="Y20" s="183">
        <v>0.89501069980875847</v>
      </c>
      <c r="Z20" s="183">
        <v>0.90944635625728676</v>
      </c>
      <c r="AA20" s="184">
        <f t="shared" ref="AA20:AO20" si="29">Z20*(1+INDEX($BH$5:$BH$16,MATCH($C20,$BG$5:$BG$16,0)))</f>
        <v>0.91281130777543873</v>
      </c>
      <c r="AB20" s="184">
        <f t="shared" si="29"/>
        <v>0.91618870961420784</v>
      </c>
      <c r="AC20" s="184">
        <f t="shared" si="29"/>
        <v>0.9195786078397804</v>
      </c>
      <c r="AD20" s="184">
        <f t="shared" si="29"/>
        <v>0.92298104868878761</v>
      </c>
      <c r="AE20" s="184">
        <f t="shared" si="29"/>
        <v>0.92639607856893613</v>
      </c>
      <c r="AF20" s="184">
        <f t="shared" si="29"/>
        <v>0.92982374405964119</v>
      </c>
      <c r="AG20" s="184">
        <f t="shared" si="29"/>
        <v>0.93326409191266191</v>
      </c>
      <c r="AH20" s="184">
        <f t="shared" si="29"/>
        <v>0.93671716905273883</v>
      </c>
      <c r="AI20" s="184">
        <f t="shared" si="29"/>
        <v>0.94018302257823405</v>
      </c>
      <c r="AJ20" s="184">
        <f t="shared" si="29"/>
        <v>0.9436616997617735</v>
      </c>
      <c r="AK20" s="184">
        <f t="shared" si="29"/>
        <v>0.94715324805089207</v>
      </c>
      <c r="AL20" s="184">
        <f t="shared" si="29"/>
        <v>0.95065771506868035</v>
      </c>
      <c r="AM20" s="184">
        <f t="shared" si="29"/>
        <v>0.95417514861443453</v>
      </c>
      <c r="AN20" s="184">
        <f t="shared" si="29"/>
        <v>0.95770559666430799</v>
      </c>
      <c r="AO20" s="184">
        <f t="shared" si="29"/>
        <v>0.96124910737196601</v>
      </c>
      <c r="AP20" s="85"/>
      <c r="AQ20" s="188" t="s">
        <v>112</v>
      </c>
      <c r="AR20" s="188" t="s">
        <v>121</v>
      </c>
      <c r="AS20" s="186">
        <f t="shared" si="15"/>
        <v>3.744976007160122E-3</v>
      </c>
      <c r="AT20" s="186">
        <f t="shared" si="2"/>
        <v>-8.3333333333331927E-3</v>
      </c>
      <c r="AU20" s="186">
        <f t="shared" si="3"/>
        <v>0</v>
      </c>
      <c r="AV20" s="186">
        <f t="shared" si="4"/>
        <v>0</v>
      </c>
      <c r="AW20" s="186">
        <f t="shared" si="5"/>
        <v>0</v>
      </c>
      <c r="AX20" s="186">
        <f t="shared" si="6"/>
        <v>1.6806722689075571E-2</v>
      </c>
      <c r="AY20" s="186">
        <f t="shared" si="7"/>
        <v>8.2644628099173278E-3</v>
      </c>
      <c r="AZ20" s="186">
        <f t="shared" si="8"/>
        <v>0</v>
      </c>
      <c r="BA20" s="186">
        <f t="shared" si="9"/>
        <v>0</v>
      </c>
      <c r="BB20" s="186">
        <f t="shared" si="10"/>
        <v>0</v>
      </c>
      <c r="BC20" s="186">
        <f t="shared" si="11"/>
        <v>8.19672131147553E-3</v>
      </c>
      <c r="BD20" s="186">
        <f t="shared" si="12"/>
        <v>1.6260162601626105E-2</v>
      </c>
    </row>
    <row r="21" spans="1:56" x14ac:dyDescent="0.4">
      <c r="A21" s="75" t="str">
        <f t="shared" si="0"/>
        <v>GDBTUsuariosBaja California Sur</v>
      </c>
      <c r="C21" s="86" t="s">
        <v>113</v>
      </c>
      <c r="D21" s="86" t="s">
        <v>101</v>
      </c>
      <c r="E21" s="86" t="s">
        <v>121</v>
      </c>
      <c r="F21" s="183">
        <v>220.78256750921781</v>
      </c>
      <c r="G21" s="183">
        <v>221.48760497016391</v>
      </c>
      <c r="H21" s="183">
        <v>222.43764439235449</v>
      </c>
      <c r="I21" s="183">
        <v>215.26502864408707</v>
      </c>
      <c r="J21" s="183">
        <v>225.33620872196738</v>
      </c>
      <c r="K21" s="183">
        <v>213.51005701832659</v>
      </c>
      <c r="L21" s="183">
        <v>221.35150560116722</v>
      </c>
      <c r="M21" s="183">
        <v>215.3728341264447</v>
      </c>
      <c r="N21" s="183">
        <v>219.61125834498421</v>
      </c>
      <c r="O21" s="183">
        <v>215.82028173372328</v>
      </c>
      <c r="P21" s="183">
        <v>215.03671430169715</v>
      </c>
      <c r="Q21" s="183">
        <v>208.38926773502723</v>
      </c>
      <c r="R21" s="183">
        <v>209.72248722198751</v>
      </c>
      <c r="S21" s="183">
        <v>212.32760352731472</v>
      </c>
      <c r="T21" s="183">
        <v>210.6887523220262</v>
      </c>
      <c r="U21" s="183">
        <v>214.08858038615782</v>
      </c>
      <c r="V21" s="183">
        <v>215.34991030400442</v>
      </c>
      <c r="W21" s="183">
        <v>208.38401315607996</v>
      </c>
      <c r="X21" s="183">
        <v>212.06117905190069</v>
      </c>
      <c r="Y21" s="183">
        <v>210.01333682811247</v>
      </c>
      <c r="Z21" s="183">
        <v>207.71679711502901</v>
      </c>
      <c r="AA21" s="184">
        <f t="shared" ref="AA21:AO21" si="30">Z21*(1+INDEX($BH$5:$BH$16,MATCH($C21,$BG$5:$BG$16,0)))</f>
        <v>206.71975648887687</v>
      </c>
      <c r="AB21" s="184">
        <f t="shared" si="30"/>
        <v>205.72750165773024</v>
      </c>
      <c r="AC21" s="184">
        <f t="shared" si="30"/>
        <v>204.74000964977313</v>
      </c>
      <c r="AD21" s="184">
        <f t="shared" si="30"/>
        <v>203.75725760345421</v>
      </c>
      <c r="AE21" s="184">
        <f t="shared" si="30"/>
        <v>202.77922276695762</v>
      </c>
      <c r="AF21" s="184">
        <f t="shared" si="30"/>
        <v>201.80588249767621</v>
      </c>
      <c r="AG21" s="184">
        <f t="shared" si="30"/>
        <v>200.83721426168736</v>
      </c>
      <c r="AH21" s="184">
        <f t="shared" si="30"/>
        <v>199.87319563323126</v>
      </c>
      <c r="AI21" s="184">
        <f t="shared" si="30"/>
        <v>198.91380429419175</v>
      </c>
      <c r="AJ21" s="184">
        <f t="shared" si="30"/>
        <v>197.95901803357961</v>
      </c>
      <c r="AK21" s="184">
        <f t="shared" si="30"/>
        <v>197.00881474701842</v>
      </c>
      <c r="AL21" s="184">
        <f t="shared" si="30"/>
        <v>196.06317243623272</v>
      </c>
      <c r="AM21" s="184">
        <f t="shared" si="30"/>
        <v>195.12206920853879</v>
      </c>
      <c r="AN21" s="184">
        <f t="shared" si="30"/>
        <v>194.18548327633781</v>
      </c>
      <c r="AO21" s="184">
        <f t="shared" si="30"/>
        <v>193.25339295661138</v>
      </c>
      <c r="AP21" s="85"/>
      <c r="AQ21" s="188" t="s">
        <v>113</v>
      </c>
      <c r="AR21" s="188" t="s">
        <v>121</v>
      </c>
      <c r="AS21" s="186">
        <f t="shared" si="15"/>
        <v>-4.8063613363783612E-3</v>
      </c>
      <c r="AT21" s="186">
        <f t="shared" si="2"/>
        <v>3.1933565629753691E-3</v>
      </c>
      <c r="AU21" s="186">
        <f t="shared" si="3"/>
        <v>4.2893570604936038E-3</v>
      </c>
      <c r="AV21" s="186">
        <f t="shared" si="4"/>
        <v>-3.2245512075356086E-2</v>
      </c>
      <c r="AW21" s="186">
        <f t="shared" si="5"/>
        <v>4.6785026538294305E-2</v>
      </c>
      <c r="AX21" s="186">
        <f t="shared" si="6"/>
        <v>-5.2482252056670453E-2</v>
      </c>
      <c r="AY21" s="186">
        <f t="shared" si="7"/>
        <v>3.6726366393914356E-2</v>
      </c>
      <c r="AZ21" s="186">
        <f t="shared" si="8"/>
        <v>-2.7009852309271998E-2</v>
      </c>
      <c r="BA21" s="186">
        <f t="shared" si="9"/>
        <v>1.9679474599155533E-2</v>
      </c>
      <c r="BB21" s="186">
        <f t="shared" si="10"/>
        <v>-1.726221433195263E-2</v>
      </c>
      <c r="BC21" s="186">
        <f t="shared" si="11"/>
        <v>-3.6306478044213497E-3</v>
      </c>
      <c r="BD21" s="186">
        <f t="shared" si="12"/>
        <v>-3.091307727732262E-2</v>
      </c>
    </row>
    <row r="22" spans="1:56" x14ac:dyDescent="0.4">
      <c r="A22" s="75" t="str">
        <f t="shared" si="0"/>
        <v>GDMTHUsuariosBaja California Sur</v>
      </c>
      <c r="C22" s="86" t="s">
        <v>114</v>
      </c>
      <c r="D22" s="86" t="s">
        <v>101</v>
      </c>
      <c r="E22" s="86" t="s">
        <v>121</v>
      </c>
      <c r="F22" s="183">
        <v>606.07381816323903</v>
      </c>
      <c r="G22" s="183">
        <v>609.58168268023144</v>
      </c>
      <c r="H22" s="183">
        <v>612.66369533199224</v>
      </c>
      <c r="I22" s="183">
        <v>616.04885676917206</v>
      </c>
      <c r="J22" s="183">
        <v>618.99373068467185</v>
      </c>
      <c r="K22" s="183">
        <v>622.70369439194371</v>
      </c>
      <c r="L22" s="183">
        <v>626.32704416052434</v>
      </c>
      <c r="M22" s="183">
        <v>629.49567075097627</v>
      </c>
      <c r="N22" s="183">
        <v>631.64658356180701</v>
      </c>
      <c r="O22" s="183">
        <v>633.40051582030321</v>
      </c>
      <c r="P22" s="183">
        <v>635.88344872945004</v>
      </c>
      <c r="Q22" s="183">
        <v>638.8571939578469</v>
      </c>
      <c r="R22" s="183">
        <v>641.7298895911041</v>
      </c>
      <c r="S22" s="183">
        <v>644.1695155309053</v>
      </c>
      <c r="T22" s="183">
        <v>647.52580565518815</v>
      </c>
      <c r="U22" s="183">
        <v>649.93656028209239</v>
      </c>
      <c r="V22" s="183">
        <v>652.24626531385695</v>
      </c>
      <c r="W22" s="183">
        <v>655.19113922935674</v>
      </c>
      <c r="X22" s="183">
        <v>657.98443875214696</v>
      </c>
      <c r="Y22" s="183">
        <v>660.31579726858433</v>
      </c>
      <c r="Z22" s="183">
        <v>663.20292855828995</v>
      </c>
      <c r="AA22" s="184">
        <f t="shared" ref="AA22:AO22" si="31">Z22*(1+INDEX($BH$5:$BH$16,MATCH($C22,$BG$5:$BG$16,0)))</f>
        <v>666.38630261536969</v>
      </c>
      <c r="AB22" s="184">
        <f t="shared" si="31"/>
        <v>669.58495686792344</v>
      </c>
      <c r="AC22" s="184">
        <f t="shared" si="31"/>
        <v>672.7989646608894</v>
      </c>
      <c r="AD22" s="184">
        <f t="shared" si="31"/>
        <v>676.0283996912616</v>
      </c>
      <c r="AE22" s="184">
        <f t="shared" si="31"/>
        <v>679.27333600977954</v>
      </c>
      <c r="AF22" s="184">
        <f t="shared" si="31"/>
        <v>682.53384802262644</v>
      </c>
      <c r="AG22" s="184">
        <f t="shared" si="31"/>
        <v>685.810010493135</v>
      </c>
      <c r="AH22" s="184">
        <f t="shared" si="31"/>
        <v>689.10189854350199</v>
      </c>
      <c r="AI22" s="184">
        <f t="shared" si="31"/>
        <v>692.40958765651078</v>
      </c>
      <c r="AJ22" s="184">
        <f t="shared" si="31"/>
        <v>695.73315367726195</v>
      </c>
      <c r="AK22" s="184">
        <f t="shared" si="31"/>
        <v>699.07267281491272</v>
      </c>
      <c r="AL22" s="184">
        <f t="shared" si="31"/>
        <v>702.4282216444243</v>
      </c>
      <c r="AM22" s="184">
        <f t="shared" si="31"/>
        <v>705.79987710831745</v>
      </c>
      <c r="AN22" s="184">
        <f t="shared" si="31"/>
        <v>709.18771651843736</v>
      </c>
      <c r="AO22" s="184">
        <f t="shared" si="31"/>
        <v>712.59181755772579</v>
      </c>
      <c r="AP22" s="85"/>
      <c r="AQ22" s="188" t="s">
        <v>114</v>
      </c>
      <c r="AR22" s="188" t="s">
        <v>121</v>
      </c>
      <c r="AS22" s="186">
        <f t="shared" si="15"/>
        <v>4.8009927594443854E-3</v>
      </c>
      <c r="AT22" s="186">
        <f t="shared" si="2"/>
        <v>5.787850278078821E-3</v>
      </c>
      <c r="AU22" s="186">
        <f t="shared" si="3"/>
        <v>5.0559469539992463E-3</v>
      </c>
      <c r="AV22" s="186">
        <f t="shared" si="4"/>
        <v>5.5253174995875121E-3</v>
      </c>
      <c r="AW22" s="186">
        <f t="shared" si="5"/>
        <v>4.7802603367270713E-3</v>
      </c>
      <c r="AX22" s="186">
        <f t="shared" si="6"/>
        <v>5.9935400366144531E-3</v>
      </c>
      <c r="AY22" s="186">
        <f t="shared" si="7"/>
        <v>5.818738191554651E-3</v>
      </c>
      <c r="AZ22" s="186">
        <f t="shared" si="8"/>
        <v>5.0590607893978845E-3</v>
      </c>
      <c r="BA22" s="186">
        <f t="shared" si="9"/>
        <v>3.416882610590033E-3</v>
      </c>
      <c r="BB22" s="186">
        <f t="shared" si="10"/>
        <v>2.7767620440626306E-3</v>
      </c>
      <c r="BC22" s="186">
        <f t="shared" si="11"/>
        <v>3.9200045581446741E-3</v>
      </c>
      <c r="BD22" s="186">
        <f t="shared" si="12"/>
        <v>4.6765570551312585E-3</v>
      </c>
    </row>
    <row r="23" spans="1:56" x14ac:dyDescent="0.4">
      <c r="A23" s="75" t="str">
        <f t="shared" si="0"/>
        <v>GDMTOUsuariosBaja California Sur</v>
      </c>
      <c r="C23" s="86" t="s">
        <v>115</v>
      </c>
      <c r="D23" s="86" t="s">
        <v>101</v>
      </c>
      <c r="E23" s="86" t="s">
        <v>121</v>
      </c>
      <c r="F23" s="183">
        <v>1641.5001482468329</v>
      </c>
      <c r="G23" s="183">
        <v>1646.0979048256891</v>
      </c>
      <c r="H23" s="183">
        <v>1652.9043168411702</v>
      </c>
      <c r="I23" s="183">
        <v>1660.2231946605741</v>
      </c>
      <c r="J23" s="183">
        <v>1667.0296066760552</v>
      </c>
      <c r="K23" s="183">
        <v>1674.5938906550841</v>
      </c>
      <c r="L23" s="183">
        <v>1680.0433509644035</v>
      </c>
      <c r="M23" s="183">
        <v>1687.6365062563295</v>
      </c>
      <c r="N23" s="183">
        <v>1693.6850463082628</v>
      </c>
      <c r="O23" s="183">
        <v>1700.6069435753323</v>
      </c>
      <c r="P23" s="183">
        <v>1704.316907282604</v>
      </c>
      <c r="Q23" s="183">
        <v>1706.366770498295</v>
      </c>
      <c r="R23" s="183">
        <v>1717.5327507612317</v>
      </c>
      <c r="S23" s="183">
        <v>1723.6534690954077</v>
      </c>
      <c r="T23" s="183">
        <v>1733.9244386585356</v>
      </c>
      <c r="U23" s="183">
        <v>1740.6803258764469</v>
      </c>
      <c r="V23" s="183">
        <v>1749.0169174754722</v>
      </c>
      <c r="W23" s="183">
        <v>1756.4296270617913</v>
      </c>
      <c r="X23" s="183">
        <v>1764.4125450778276</v>
      </c>
      <c r="Y23" s="183">
        <v>1771.8902151181653</v>
      </c>
      <c r="Z23" s="183">
        <v>1778.1769435014994</v>
      </c>
      <c r="AA23" s="184">
        <f t="shared" ref="AA23:AO23" si="32">Z23*(1+INDEX($BH$5:$BH$16,MATCH($C23,$BG$5:$BG$16,0)))</f>
        <v>1784.4005628037548</v>
      </c>
      <c r="AB23" s="184">
        <f t="shared" si="32"/>
        <v>1790.645964773568</v>
      </c>
      <c r="AC23" s="184">
        <f t="shared" si="32"/>
        <v>1796.9132256502755</v>
      </c>
      <c r="AD23" s="184">
        <f t="shared" si="32"/>
        <v>1803.2024219400516</v>
      </c>
      <c r="AE23" s="184">
        <f t="shared" si="32"/>
        <v>1809.513630416842</v>
      </c>
      <c r="AF23" s="184">
        <f t="shared" si="32"/>
        <v>1815.846928123301</v>
      </c>
      <c r="AG23" s="184">
        <f t="shared" si="32"/>
        <v>1822.2023923717327</v>
      </c>
      <c r="AH23" s="184">
        <f t="shared" si="32"/>
        <v>1828.5801007450339</v>
      </c>
      <c r="AI23" s="184">
        <f t="shared" si="32"/>
        <v>1834.9801310976416</v>
      </c>
      <c r="AJ23" s="184">
        <f t="shared" si="32"/>
        <v>1841.4025615564833</v>
      </c>
      <c r="AK23" s="184">
        <f t="shared" si="32"/>
        <v>1847.8474705219312</v>
      </c>
      <c r="AL23" s="184">
        <f t="shared" si="32"/>
        <v>1854.314936668758</v>
      </c>
      <c r="AM23" s="184">
        <f t="shared" si="32"/>
        <v>1860.8050389470989</v>
      </c>
      <c r="AN23" s="184">
        <f t="shared" si="32"/>
        <v>1867.3178565834139</v>
      </c>
      <c r="AO23" s="184">
        <f t="shared" si="32"/>
        <v>1873.8534690814561</v>
      </c>
      <c r="AP23" s="85"/>
      <c r="AQ23" s="188" t="s">
        <v>115</v>
      </c>
      <c r="AR23" s="188" t="s">
        <v>121</v>
      </c>
      <c r="AS23" s="186">
        <f t="shared" si="15"/>
        <v>3.5300024266582408E-3</v>
      </c>
      <c r="AT23" s="186">
        <f t="shared" si="2"/>
        <v>2.8009480131736542E-3</v>
      </c>
      <c r="AU23" s="186">
        <f t="shared" si="3"/>
        <v>4.1348767868105707E-3</v>
      </c>
      <c r="AV23" s="186">
        <f t="shared" si="4"/>
        <v>4.4278895909661831E-3</v>
      </c>
      <c r="AW23" s="186">
        <f t="shared" si="5"/>
        <v>4.0996969789188764E-3</v>
      </c>
      <c r="AX23" s="186">
        <f t="shared" si="6"/>
        <v>4.5375822653273001E-3</v>
      </c>
      <c r="AY23" s="186">
        <f t="shared" si="7"/>
        <v>3.254198131098951E-3</v>
      </c>
      <c r="AZ23" s="186">
        <f t="shared" si="8"/>
        <v>4.5196186679155037E-3</v>
      </c>
      <c r="BA23" s="186">
        <f t="shared" si="9"/>
        <v>3.5840301092744387E-3</v>
      </c>
      <c r="BB23" s="186">
        <f t="shared" si="10"/>
        <v>4.0868857419253946E-3</v>
      </c>
      <c r="BC23" s="186">
        <f t="shared" si="11"/>
        <v>2.181552722272162E-3</v>
      </c>
      <c r="BD23" s="186">
        <f t="shared" si="12"/>
        <v>1.2027476855576147E-3</v>
      </c>
    </row>
    <row r="24" spans="1:56" x14ac:dyDescent="0.4">
      <c r="A24" s="75" t="str">
        <f t="shared" si="0"/>
        <v>PDBTUsuariosBaja California Sur</v>
      </c>
      <c r="C24" s="86" t="s">
        <v>116</v>
      </c>
      <c r="D24" s="86" t="s">
        <v>101</v>
      </c>
      <c r="E24" s="86" t="s">
        <v>121</v>
      </c>
      <c r="F24" s="183">
        <v>28100.921581582683</v>
      </c>
      <c r="G24" s="183">
        <v>28191.5870316127</v>
      </c>
      <c r="H24" s="183">
        <v>28263.125641046794</v>
      </c>
      <c r="I24" s="183">
        <v>28353.981757227179</v>
      </c>
      <c r="J24" s="183">
        <v>28427.767305458801</v>
      </c>
      <c r="K24" s="183">
        <v>28484.676012251199</v>
      </c>
      <c r="L24" s="183">
        <v>28563.571205439337</v>
      </c>
      <c r="M24" s="183">
        <v>28646.41252967425</v>
      </c>
      <c r="N24" s="183">
        <v>28698.4515121203</v>
      </c>
      <c r="O24" s="183">
        <v>28762.518572232391</v>
      </c>
      <c r="P24" s="183">
        <v>28830.038179425963</v>
      </c>
      <c r="Q24" s="183">
        <v>28838.150845122156</v>
      </c>
      <c r="R24" s="183">
        <v>28917.303628163969</v>
      </c>
      <c r="S24" s="183">
        <v>29003.773729974288</v>
      </c>
      <c r="T24" s="183">
        <v>29145.221913883572</v>
      </c>
      <c r="U24" s="183">
        <v>29248.595418740977</v>
      </c>
      <c r="V24" s="183">
        <v>29327.856180493025</v>
      </c>
      <c r="W24" s="183">
        <v>29373.26423076338</v>
      </c>
      <c r="X24" s="183">
        <v>29493.841977748267</v>
      </c>
      <c r="Y24" s="183">
        <v>29576.606793004001</v>
      </c>
      <c r="Z24" s="183">
        <v>29639.605268083145</v>
      </c>
      <c r="AA24" s="184">
        <f t="shared" ref="AA24:AO24" si="33">Z24*(1+INDEX($BH$5:$BH$16,MATCH($C24,$BG$5:$BG$16,0)))</f>
        <v>29710.740320726545</v>
      </c>
      <c r="AB24" s="184">
        <f t="shared" si="33"/>
        <v>29782.046097496288</v>
      </c>
      <c r="AC24" s="184">
        <f t="shared" si="33"/>
        <v>29853.523008130276</v>
      </c>
      <c r="AD24" s="184">
        <f t="shared" si="33"/>
        <v>29925.171463349787</v>
      </c>
      <c r="AE24" s="184">
        <f t="shared" si="33"/>
        <v>29996.991874861826</v>
      </c>
      <c r="AF24" s="184">
        <f t="shared" si="33"/>
        <v>30068.984655361492</v>
      </c>
      <c r="AG24" s="184">
        <f t="shared" si="33"/>
        <v>30141.150218534356</v>
      </c>
      <c r="AH24" s="184">
        <f t="shared" si="33"/>
        <v>30213.488979058839</v>
      </c>
      <c r="AI24" s="184">
        <f t="shared" si="33"/>
        <v>30286.001352608579</v>
      </c>
      <c r="AJ24" s="184">
        <f t="shared" si="33"/>
        <v>30358.687755854837</v>
      </c>
      <c r="AK24" s="184">
        <f t="shared" si="33"/>
        <v>30431.548606468888</v>
      </c>
      <c r="AL24" s="184">
        <f t="shared" si="33"/>
        <v>30504.584323124411</v>
      </c>
      <c r="AM24" s="184">
        <f t="shared" si="33"/>
        <v>30577.795325499908</v>
      </c>
      <c r="AN24" s="184">
        <f t="shared" si="33"/>
        <v>30651.182034281108</v>
      </c>
      <c r="AO24" s="184">
        <f t="shared" si="33"/>
        <v>30724.744871163381</v>
      </c>
      <c r="AP24" s="85"/>
      <c r="AQ24" s="188" t="s">
        <v>116</v>
      </c>
      <c r="AR24" s="188" t="s">
        <v>121</v>
      </c>
      <c r="AS24" s="186">
        <f t="shared" si="15"/>
        <v>2.3573380463321621E-3</v>
      </c>
      <c r="AT24" s="186">
        <f t="shared" si="2"/>
        <v>3.2264226554561404E-3</v>
      </c>
      <c r="AU24" s="186">
        <f t="shared" si="3"/>
        <v>2.5375871657695726E-3</v>
      </c>
      <c r="AV24" s="186">
        <f t="shared" si="4"/>
        <v>3.2146520994986716E-3</v>
      </c>
      <c r="AW24" s="186">
        <f t="shared" si="5"/>
        <v>2.6022993477032852E-3</v>
      </c>
      <c r="AX24" s="186">
        <f t="shared" si="6"/>
        <v>2.0018704311495217E-3</v>
      </c>
      <c r="AY24" s="186">
        <f t="shared" si="7"/>
        <v>2.769741637721479E-3</v>
      </c>
      <c r="AZ24" s="186">
        <f t="shared" si="8"/>
        <v>2.9002439379546274E-3</v>
      </c>
      <c r="BA24" s="186">
        <f t="shared" si="9"/>
        <v>1.8165968388588194E-3</v>
      </c>
      <c r="BB24" s="186">
        <f t="shared" si="10"/>
        <v>2.2324221948013534E-3</v>
      </c>
      <c r="BC24" s="186">
        <f t="shared" si="11"/>
        <v>2.3474859137946336E-3</v>
      </c>
      <c r="BD24" s="186">
        <f t="shared" si="12"/>
        <v>2.8139628694567875E-4</v>
      </c>
    </row>
    <row r="25" spans="1:56" x14ac:dyDescent="0.4">
      <c r="A25" s="75" t="str">
        <f t="shared" si="0"/>
        <v>APBTUsuariosBaja California Sur</v>
      </c>
      <c r="C25" s="86" t="s">
        <v>117</v>
      </c>
      <c r="D25" s="86" t="s">
        <v>101</v>
      </c>
      <c r="E25" s="86" t="s">
        <v>121</v>
      </c>
      <c r="F25" s="183">
        <v>765.71774282751414</v>
      </c>
      <c r="G25" s="183">
        <v>767.96717899360613</v>
      </c>
      <c r="H25" s="183">
        <v>769.77596674660685</v>
      </c>
      <c r="I25" s="183">
        <v>771.46963013943036</v>
      </c>
      <c r="J25" s="183">
        <v>773.49639630480362</v>
      </c>
      <c r="K25" s="183">
        <v>775.68556360522302</v>
      </c>
      <c r="L25" s="183">
        <v>777.47883302754144</v>
      </c>
      <c r="M25" s="183">
        <v>785.76778696028646</v>
      </c>
      <c r="N25" s="183">
        <v>786.57474015575906</v>
      </c>
      <c r="O25" s="183">
        <v>788.51380970820776</v>
      </c>
      <c r="P25" s="183">
        <v>789.17099296802701</v>
      </c>
      <c r="Q25" s="183">
        <v>788.89058034151435</v>
      </c>
      <c r="R25" s="183">
        <v>790.58604819139396</v>
      </c>
      <c r="S25" s="183">
        <v>792.3111091369932</v>
      </c>
      <c r="T25" s="183">
        <v>794.40283575638489</v>
      </c>
      <c r="U25" s="183">
        <v>796.04922237433959</v>
      </c>
      <c r="V25" s="183">
        <v>797.81398137517215</v>
      </c>
      <c r="W25" s="183">
        <v>799.9298877191153</v>
      </c>
      <c r="X25" s="183">
        <v>801.67191056104139</v>
      </c>
      <c r="Y25" s="183">
        <v>799.10525084449296</v>
      </c>
      <c r="Z25" s="183">
        <v>800.25541177202945</v>
      </c>
      <c r="AA25" s="184">
        <f t="shared" ref="AA25:AO25" si="34">Z25*(1+INDEX($BH$5:$BH$16,MATCH($C25,$BG$5:$BG$16,0)))</f>
        <v>802.41610138381384</v>
      </c>
      <c r="AB25" s="184">
        <f t="shared" si="34"/>
        <v>804.58262485755006</v>
      </c>
      <c r="AC25" s="184">
        <f t="shared" si="34"/>
        <v>806.75499794466543</v>
      </c>
      <c r="AD25" s="184">
        <f t="shared" si="34"/>
        <v>808.93323643911594</v>
      </c>
      <c r="AE25" s="184">
        <f t="shared" si="34"/>
        <v>811.11735617750151</v>
      </c>
      <c r="AF25" s="184">
        <f t="shared" si="34"/>
        <v>813.30737303918067</v>
      </c>
      <c r="AG25" s="184">
        <f t="shared" si="34"/>
        <v>815.50330294638638</v>
      </c>
      <c r="AH25" s="184">
        <f t="shared" si="34"/>
        <v>817.70516186434156</v>
      </c>
      <c r="AI25" s="184">
        <f t="shared" si="34"/>
        <v>819.91296580137521</v>
      </c>
      <c r="AJ25" s="184">
        <f t="shared" si="34"/>
        <v>822.1267308090388</v>
      </c>
      <c r="AK25" s="184">
        <f t="shared" si="34"/>
        <v>824.34647298222319</v>
      </c>
      <c r="AL25" s="184">
        <f t="shared" si="34"/>
        <v>826.57220845927509</v>
      </c>
      <c r="AM25" s="184">
        <f t="shared" si="34"/>
        <v>828.80395342211511</v>
      </c>
      <c r="AN25" s="184">
        <f t="shared" si="34"/>
        <v>831.04172409635476</v>
      </c>
      <c r="AO25" s="184">
        <f t="shared" si="34"/>
        <v>833.28553675141484</v>
      </c>
      <c r="AP25" s="85"/>
      <c r="AQ25" s="188" t="s">
        <v>117</v>
      </c>
      <c r="AR25" s="188" t="s">
        <v>121</v>
      </c>
      <c r="AS25" s="186">
        <f t="shared" si="15"/>
        <v>2.717637768193842E-3</v>
      </c>
      <c r="AT25" s="186">
        <f t="shared" si="2"/>
        <v>2.9376832222609561E-3</v>
      </c>
      <c r="AU25" s="186">
        <f t="shared" si="3"/>
        <v>2.3552930417822804E-3</v>
      </c>
      <c r="AV25" s="186">
        <f t="shared" si="4"/>
        <v>2.2002030018963836E-3</v>
      </c>
      <c r="AW25" s="186">
        <f t="shared" si="5"/>
        <v>2.6271496455498866E-3</v>
      </c>
      <c r="AX25" s="186">
        <f t="shared" si="6"/>
        <v>2.8302230118686378E-3</v>
      </c>
      <c r="AY25" s="186">
        <f t="shared" si="7"/>
        <v>2.3118509695909673E-3</v>
      </c>
      <c r="AZ25" s="186">
        <f t="shared" si="8"/>
        <v>1.066132424527555E-2</v>
      </c>
      <c r="BA25" s="186">
        <f t="shared" si="9"/>
        <v>1.0269614113276315E-3</v>
      </c>
      <c r="BB25" s="186">
        <f t="shared" si="10"/>
        <v>2.4652069961776935E-3</v>
      </c>
      <c r="BC25" s="186">
        <f t="shared" si="11"/>
        <v>8.3344546630370608E-4</v>
      </c>
      <c r="BD25" s="186">
        <f t="shared" si="12"/>
        <v>-3.5532556190143172E-4</v>
      </c>
    </row>
    <row r="26" spans="1:56" x14ac:dyDescent="0.4">
      <c r="A26" s="75" t="str">
        <f t="shared" si="0"/>
        <v>APMTUsuariosBaja California Sur</v>
      </c>
      <c r="C26" s="86" t="s">
        <v>118</v>
      </c>
      <c r="D26" s="86" t="s">
        <v>101</v>
      </c>
      <c r="E26" s="86" t="s">
        <v>121</v>
      </c>
      <c r="F26" s="183">
        <v>449.44694569670622</v>
      </c>
      <c r="G26" s="183">
        <v>450.74146318872801</v>
      </c>
      <c r="H26" s="183">
        <v>451.89198500767577</v>
      </c>
      <c r="I26" s="183">
        <v>452.97718548119383</v>
      </c>
      <c r="J26" s="183">
        <v>454.1551350473938</v>
      </c>
      <c r="K26" s="183">
        <v>455.51713923331238</v>
      </c>
      <c r="L26" s="183">
        <v>456.67596155471807</v>
      </c>
      <c r="M26" s="183">
        <v>461.33579145630301</v>
      </c>
      <c r="N26" s="183">
        <v>461.81361168474933</v>
      </c>
      <c r="O26" s="183">
        <v>462.97099044051004</v>
      </c>
      <c r="P26" s="183">
        <v>463.33152096031205</v>
      </c>
      <c r="Q26" s="183">
        <v>462.89736859262257</v>
      </c>
      <c r="R26" s="183">
        <v>464.62315132104413</v>
      </c>
      <c r="S26" s="183">
        <v>465.87183560384182</v>
      </c>
      <c r="T26" s="183">
        <v>467.89427107228062</v>
      </c>
      <c r="U26" s="183">
        <v>469.59695675038455</v>
      </c>
      <c r="V26" s="183">
        <v>471.12352741981647</v>
      </c>
      <c r="W26" s="183">
        <v>472.39278251305331</v>
      </c>
      <c r="X26" s="183">
        <v>473.48736616326295</v>
      </c>
      <c r="Y26" s="183">
        <v>472.40180479833367</v>
      </c>
      <c r="Z26" s="183">
        <v>473.42421016630067</v>
      </c>
      <c r="AA26" s="184">
        <f t="shared" ref="AA26:AO26" si="35">Z26*(1+INDEX($BH$5:$BH$16,MATCH($C26,$BG$5:$BG$16,0)))</f>
        <v>474.70245553374963</v>
      </c>
      <c r="AB26" s="184">
        <f t="shared" si="35"/>
        <v>475.98415216369074</v>
      </c>
      <c r="AC26" s="184">
        <f t="shared" si="35"/>
        <v>477.26930937453267</v>
      </c>
      <c r="AD26" s="184">
        <f t="shared" si="35"/>
        <v>478.5579365098439</v>
      </c>
      <c r="AE26" s="184">
        <f t="shared" si="35"/>
        <v>479.85004293842042</v>
      </c>
      <c r="AF26" s="184">
        <f t="shared" si="35"/>
        <v>481.14563805435409</v>
      </c>
      <c r="AG26" s="184">
        <f t="shared" si="35"/>
        <v>482.4447312771008</v>
      </c>
      <c r="AH26" s="184">
        <f t="shared" si="35"/>
        <v>483.74733205154894</v>
      </c>
      <c r="AI26" s="184">
        <f t="shared" si="35"/>
        <v>485.05344984808806</v>
      </c>
      <c r="AJ26" s="184">
        <f t="shared" si="35"/>
        <v>486.36309416267784</v>
      </c>
      <c r="AK26" s="184">
        <f t="shared" si="35"/>
        <v>487.67627451691703</v>
      </c>
      <c r="AL26" s="184">
        <f t="shared" si="35"/>
        <v>488.99300045811265</v>
      </c>
      <c r="AM26" s="184">
        <f t="shared" si="35"/>
        <v>490.31328155934949</v>
      </c>
      <c r="AN26" s="184">
        <f t="shared" si="35"/>
        <v>491.6371274195597</v>
      </c>
      <c r="AO26" s="184">
        <f t="shared" si="35"/>
        <v>492.9645476635925</v>
      </c>
      <c r="AP26" s="85"/>
      <c r="AQ26" s="188" t="s">
        <v>118</v>
      </c>
      <c r="AR26" s="188" t="s">
        <v>121</v>
      </c>
      <c r="AS26" s="186">
        <f t="shared" si="15"/>
        <v>2.6877301469611092E-3</v>
      </c>
      <c r="AT26" s="186">
        <f t="shared" si="2"/>
        <v>2.8802453869500866E-3</v>
      </c>
      <c r="AU26" s="186">
        <f t="shared" si="3"/>
        <v>2.5525093937630583E-3</v>
      </c>
      <c r="AV26" s="186">
        <f t="shared" si="4"/>
        <v>2.4014598831612055E-3</v>
      </c>
      <c r="AW26" s="186">
        <f t="shared" si="5"/>
        <v>2.600461135694232E-3</v>
      </c>
      <c r="AX26" s="186">
        <f t="shared" si="6"/>
        <v>2.9989844456486114E-3</v>
      </c>
      <c r="AY26" s="186">
        <f t="shared" si="7"/>
        <v>2.543970844557375E-3</v>
      </c>
      <c r="AZ26" s="186">
        <f t="shared" si="8"/>
        <v>1.0203799397982216E-2</v>
      </c>
      <c r="BA26" s="186">
        <f t="shared" si="9"/>
        <v>1.035731970714826E-3</v>
      </c>
      <c r="BB26" s="186">
        <f t="shared" si="10"/>
        <v>2.5061599019102765E-3</v>
      </c>
      <c r="BC26" s="186">
        <f t="shared" si="11"/>
        <v>7.7873242005721544E-4</v>
      </c>
      <c r="BD26" s="186">
        <f t="shared" si="12"/>
        <v>-9.3702316386690132E-4</v>
      </c>
    </row>
    <row r="27" spans="1:56" x14ac:dyDescent="0.4">
      <c r="A27" s="75" t="str">
        <f t="shared" si="0"/>
        <v>RABTUsuariosBaja California Sur</v>
      </c>
      <c r="C27" s="86" t="s">
        <v>119</v>
      </c>
      <c r="D27" s="86" t="s">
        <v>101</v>
      </c>
      <c r="E27" s="86" t="s">
        <v>121</v>
      </c>
      <c r="F27" s="183">
        <v>726.8582332236715</v>
      </c>
      <c r="G27" s="183">
        <v>728.25919202851651</v>
      </c>
      <c r="H27" s="183">
        <v>730.57712538445662</v>
      </c>
      <c r="I27" s="183">
        <v>733.09849322889784</v>
      </c>
      <c r="J27" s="183">
        <v>735.34222731069246</v>
      </c>
      <c r="K27" s="183">
        <v>736.24861330778265</v>
      </c>
      <c r="L27" s="183">
        <v>735.80725754752541</v>
      </c>
      <c r="M27" s="183">
        <v>735.76540136165295</v>
      </c>
      <c r="N27" s="183">
        <v>734.31399715534849</v>
      </c>
      <c r="O27" s="183">
        <v>735.09714595333764</v>
      </c>
      <c r="P27" s="183">
        <v>736.66145864655414</v>
      </c>
      <c r="Q27" s="183">
        <v>735.29974317376445</v>
      </c>
      <c r="R27" s="183">
        <v>736.89453675557206</v>
      </c>
      <c r="S27" s="183">
        <v>738.15269082900011</v>
      </c>
      <c r="T27" s="183">
        <v>740.64066178224755</v>
      </c>
      <c r="U27" s="183">
        <v>743.14555132485259</v>
      </c>
      <c r="V27" s="183">
        <v>746.01583620348288</v>
      </c>
      <c r="W27" s="183">
        <v>747.60917900181732</v>
      </c>
      <c r="X27" s="183">
        <v>748.97759983702736</v>
      </c>
      <c r="Y27" s="183">
        <v>749.81465137619534</v>
      </c>
      <c r="Z27" s="183">
        <v>750.91344302025982</v>
      </c>
      <c r="AA27" s="184">
        <f t="shared" ref="AA27:AO27" si="36">Z27*(1+INDEX($BH$5:$BH$16,MATCH($C27,$BG$5:$BG$16,0)))</f>
        <v>751.73944780758222</v>
      </c>
      <c r="AB27" s="184">
        <f t="shared" si="36"/>
        <v>752.5663612001706</v>
      </c>
      <c r="AC27" s="184">
        <f t="shared" si="36"/>
        <v>753.39418419749086</v>
      </c>
      <c r="AD27" s="184">
        <f t="shared" si="36"/>
        <v>754.22291780010812</v>
      </c>
      <c r="AE27" s="184">
        <f t="shared" si="36"/>
        <v>755.05256300968836</v>
      </c>
      <c r="AF27" s="184">
        <f t="shared" si="36"/>
        <v>755.88312082899904</v>
      </c>
      <c r="AG27" s="184">
        <f t="shared" si="36"/>
        <v>756.71459226191098</v>
      </c>
      <c r="AH27" s="184">
        <f t="shared" si="36"/>
        <v>757.54697831339911</v>
      </c>
      <c r="AI27" s="184">
        <f t="shared" si="36"/>
        <v>758.38027998954396</v>
      </c>
      <c r="AJ27" s="184">
        <f t="shared" si="36"/>
        <v>759.21449829753249</v>
      </c>
      <c r="AK27" s="184">
        <f t="shared" si="36"/>
        <v>760.04963424565983</v>
      </c>
      <c r="AL27" s="184">
        <f t="shared" si="36"/>
        <v>760.88568884333017</v>
      </c>
      <c r="AM27" s="184">
        <f t="shared" si="36"/>
        <v>761.72266310105795</v>
      </c>
      <c r="AN27" s="184">
        <f t="shared" si="36"/>
        <v>762.56055803046922</v>
      </c>
      <c r="AO27" s="184">
        <f t="shared" si="36"/>
        <v>763.39937464430284</v>
      </c>
      <c r="AP27" s="85"/>
      <c r="AQ27" s="189" t="s">
        <v>119</v>
      </c>
      <c r="AR27" s="189" t="s">
        <v>121</v>
      </c>
      <c r="AS27" s="190">
        <f t="shared" si="15"/>
        <v>1.0519752640449202E-3</v>
      </c>
      <c r="AT27" s="186">
        <f t="shared" si="2"/>
        <v>1.9274168480305498E-3</v>
      </c>
      <c r="AU27" s="186">
        <f t="shared" si="3"/>
        <v>3.1828411935093115E-3</v>
      </c>
      <c r="AV27" s="186">
        <f t="shared" si="4"/>
        <v>3.4512000948760946E-3</v>
      </c>
      <c r="AW27" s="186">
        <f t="shared" si="5"/>
        <v>3.06061750572173E-3</v>
      </c>
      <c r="AX27" s="186">
        <f t="shared" si="6"/>
        <v>1.2326043077997006E-3</v>
      </c>
      <c r="AY27" s="186">
        <f t="shared" si="7"/>
        <v>-5.9946565912616379E-4</v>
      </c>
      <c r="AZ27" s="186">
        <f t="shared" si="8"/>
        <v>-5.6884714635718758E-5</v>
      </c>
      <c r="BA27" s="186">
        <f t="shared" si="9"/>
        <v>-1.9726453617122663E-3</v>
      </c>
      <c r="BB27" s="186">
        <f t="shared" si="10"/>
        <v>1.0665039765318518E-3</v>
      </c>
      <c r="BC27" s="186">
        <f t="shared" si="11"/>
        <v>2.1280353240764605E-3</v>
      </c>
      <c r="BD27" s="186">
        <f t="shared" si="12"/>
        <v>-1.8484956105774275E-3</v>
      </c>
    </row>
    <row r="28" spans="1:56" x14ac:dyDescent="0.4">
      <c r="A28" s="75" t="str">
        <f t="shared" si="0"/>
        <v>RAMTUsuariosBaja California Sur</v>
      </c>
      <c r="C28" s="86" t="s">
        <v>120</v>
      </c>
      <c r="D28" s="86" t="s">
        <v>101</v>
      </c>
      <c r="E28" s="86" t="s">
        <v>121</v>
      </c>
      <c r="F28" s="183">
        <v>194.67798530925779</v>
      </c>
      <c r="G28" s="183">
        <v>195.62282067729868</v>
      </c>
      <c r="H28" s="183">
        <v>195.97548376433619</v>
      </c>
      <c r="I28" s="183">
        <v>195.64111787184714</v>
      </c>
      <c r="J28" s="183">
        <v>195.68543533714413</v>
      </c>
      <c r="K28" s="183">
        <v>195.01001984323037</v>
      </c>
      <c r="L28" s="183">
        <v>194.61410752947305</v>
      </c>
      <c r="M28" s="183">
        <v>193.65990342039709</v>
      </c>
      <c r="N28" s="183">
        <v>192.57784991998477</v>
      </c>
      <c r="O28" s="183">
        <v>192.56700874199191</v>
      </c>
      <c r="P28" s="183">
        <v>192.33799427026423</v>
      </c>
      <c r="Q28" s="183">
        <v>192.66034247875987</v>
      </c>
      <c r="R28" s="183">
        <v>193.71449185525722</v>
      </c>
      <c r="S28" s="183">
        <v>194.38349791770781</v>
      </c>
      <c r="T28" s="183">
        <v>195.14354966537928</v>
      </c>
      <c r="U28" s="183">
        <v>195.64127666406807</v>
      </c>
      <c r="V28" s="183">
        <v>195.75195484205895</v>
      </c>
      <c r="W28" s="183">
        <v>194.69994916054424</v>
      </c>
      <c r="X28" s="183">
        <v>194.71013351616867</v>
      </c>
      <c r="Y28" s="183">
        <v>194.25562687288675</v>
      </c>
      <c r="Z28" s="183">
        <v>193.79922194078185</v>
      </c>
      <c r="AA28" s="184">
        <f t="shared" ref="AA28:AO28" si="37">Z28*(1+INDEX($BH$5:$BH$16,MATCH($C28,$BG$5:$BG$16,0)))</f>
        <v>193.62480264103513</v>
      </c>
      <c r="AB28" s="184">
        <f t="shared" si="37"/>
        <v>193.4505403186582</v>
      </c>
      <c r="AC28" s="184">
        <f t="shared" si="37"/>
        <v>193.27643483237139</v>
      </c>
      <c r="AD28" s="184">
        <f t="shared" si="37"/>
        <v>193.10248604102225</v>
      </c>
      <c r="AE28" s="184">
        <f t="shared" si="37"/>
        <v>192.92869380358533</v>
      </c>
      <c r="AF28" s="184">
        <f t="shared" si="37"/>
        <v>192.7550579791621</v>
      </c>
      <c r="AG28" s="184">
        <f t="shared" si="37"/>
        <v>192.58157842698085</v>
      </c>
      <c r="AH28" s="184">
        <f t="shared" si="37"/>
        <v>192.40825500639656</v>
      </c>
      <c r="AI28" s="184">
        <f t="shared" si="37"/>
        <v>192.23508757689081</v>
      </c>
      <c r="AJ28" s="184">
        <f t="shared" si="37"/>
        <v>192.06207599807161</v>
      </c>
      <c r="AK28" s="184">
        <f t="shared" si="37"/>
        <v>191.88922012967333</v>
      </c>
      <c r="AL28" s="184">
        <f t="shared" si="37"/>
        <v>191.71651983155664</v>
      </c>
      <c r="AM28" s="184">
        <f t="shared" si="37"/>
        <v>191.54397496370822</v>
      </c>
      <c r="AN28" s="184">
        <f t="shared" si="37"/>
        <v>191.37158538624089</v>
      </c>
      <c r="AO28" s="184">
        <f t="shared" si="37"/>
        <v>191.19935095939329</v>
      </c>
      <c r="AP28" s="85"/>
      <c r="AQ28" s="189" t="s">
        <v>120</v>
      </c>
      <c r="AR28" s="189" t="s">
        <v>121</v>
      </c>
      <c r="AS28" s="190">
        <f t="shared" si="15"/>
        <v>-9.4230568680100176E-4</v>
      </c>
      <c r="AT28" s="186">
        <f t="shared" si="2"/>
        <v>4.8533241523942561E-3</v>
      </c>
      <c r="AU28" s="186">
        <f t="shared" si="3"/>
        <v>1.8027706880847649E-3</v>
      </c>
      <c r="AV28" s="186">
        <f t="shared" si="4"/>
        <v>-1.706161842626841E-3</v>
      </c>
      <c r="AW28" s="186">
        <f t="shared" si="5"/>
        <v>2.2652428987868234E-4</v>
      </c>
      <c r="AX28" s="186">
        <f t="shared" si="6"/>
        <v>-3.4515368645096078E-3</v>
      </c>
      <c r="AY28" s="186">
        <f t="shared" si="7"/>
        <v>-2.0302152375328841E-3</v>
      </c>
      <c r="AZ28" s="186">
        <f t="shared" si="8"/>
        <v>-4.903057240757569E-3</v>
      </c>
      <c r="BA28" s="186">
        <f t="shared" si="9"/>
        <v>-5.5873904783655393E-3</v>
      </c>
      <c r="BB28" s="186">
        <f t="shared" si="10"/>
        <v>-5.6295041186538164E-5</v>
      </c>
      <c r="BC28" s="186">
        <f t="shared" si="11"/>
        <v>-1.1892715851162805E-3</v>
      </c>
      <c r="BD28" s="186">
        <f t="shared" si="12"/>
        <v>1.675946604926537E-3</v>
      </c>
    </row>
    <row r="29" spans="1:56" x14ac:dyDescent="0.4">
      <c r="A29" s="75" t="str">
        <f t="shared" si="0"/>
        <v>DB1UsuariosBajio</v>
      </c>
      <c r="C29" s="86" t="s">
        <v>109</v>
      </c>
      <c r="D29" s="86" t="s">
        <v>101</v>
      </c>
      <c r="E29" s="86" t="s">
        <v>122</v>
      </c>
      <c r="F29" s="183">
        <v>2553496.5286658024</v>
      </c>
      <c r="G29" s="183">
        <v>2560418.7289421735</v>
      </c>
      <c r="H29" s="183">
        <v>2566221.7607379537</v>
      </c>
      <c r="I29" s="183">
        <v>2573070.1605719179</v>
      </c>
      <c r="J29" s="183">
        <v>2575813.2517968346</v>
      </c>
      <c r="K29" s="183">
        <v>2581747.8342871107</v>
      </c>
      <c r="L29" s="183">
        <v>2588853.9448692305</v>
      </c>
      <c r="M29" s="183">
        <v>2596616.1461817869</v>
      </c>
      <c r="N29" s="183">
        <v>2602250.0647189915</v>
      </c>
      <c r="O29" s="183">
        <v>2608335.7446019226</v>
      </c>
      <c r="P29" s="183">
        <v>2615742.5751139671</v>
      </c>
      <c r="Q29" s="183">
        <v>2620580.0551793394</v>
      </c>
      <c r="R29" s="183">
        <v>2630435.5294871614</v>
      </c>
      <c r="S29" s="183">
        <v>2638847.004726809</v>
      </c>
      <c r="T29" s="183">
        <v>2648464.5642362931</v>
      </c>
      <c r="U29" s="183">
        <v>2657164.6552344882</v>
      </c>
      <c r="V29" s="183">
        <v>2665608.7323514996</v>
      </c>
      <c r="W29" s="183">
        <v>2668808.7726094667</v>
      </c>
      <c r="X29" s="183">
        <v>2682487.447351404</v>
      </c>
      <c r="Y29" s="183">
        <v>2690499.5202578958</v>
      </c>
      <c r="Z29" s="183">
        <v>2697007.5119741317</v>
      </c>
      <c r="AA29" s="184">
        <f t="shared" ref="AA29:AO29" si="38">Z29*(1+INDEX($BH$5:$BH$16,MATCH($C29,$BG$5:$BG$16,0)))</f>
        <v>2703480.3300028695</v>
      </c>
      <c r="AB29" s="184">
        <f t="shared" si="38"/>
        <v>2709968.6827948764</v>
      </c>
      <c r="AC29" s="184">
        <f t="shared" si="38"/>
        <v>2716472.6076335842</v>
      </c>
      <c r="AD29" s="184">
        <f t="shared" si="38"/>
        <v>2722992.1418919046</v>
      </c>
      <c r="AE29" s="184">
        <f t="shared" si="38"/>
        <v>2729527.3230324453</v>
      </c>
      <c r="AF29" s="184">
        <f t="shared" si="38"/>
        <v>2736078.188607723</v>
      </c>
      <c r="AG29" s="184">
        <f t="shared" si="38"/>
        <v>2742644.7762603816</v>
      </c>
      <c r="AH29" s="184">
        <f t="shared" si="38"/>
        <v>2749227.1237234063</v>
      </c>
      <c r="AI29" s="184">
        <f t="shared" si="38"/>
        <v>2755825.2688203426</v>
      </c>
      <c r="AJ29" s="184">
        <f t="shared" si="38"/>
        <v>2762439.2494655112</v>
      </c>
      <c r="AK29" s="184">
        <f t="shared" si="38"/>
        <v>2769069.1036642282</v>
      </c>
      <c r="AL29" s="184">
        <f t="shared" si="38"/>
        <v>2775714.8695130222</v>
      </c>
      <c r="AM29" s="184">
        <f t="shared" si="38"/>
        <v>2782376.5851998534</v>
      </c>
      <c r="AN29" s="184">
        <f t="shared" si="38"/>
        <v>2789054.2890043329</v>
      </c>
      <c r="AO29" s="184">
        <f t="shared" si="38"/>
        <v>2795748.019297943</v>
      </c>
      <c r="AP29" s="85"/>
      <c r="AQ29" s="189" t="s">
        <v>109</v>
      </c>
      <c r="AR29" s="189" t="s">
        <v>122</v>
      </c>
      <c r="AS29" s="190">
        <f t="shared" si="15"/>
        <v>2.360378682129773E-3</v>
      </c>
      <c r="AT29" s="186">
        <f t="shared" si="2"/>
        <v>2.7108712303547389E-3</v>
      </c>
      <c r="AU29" s="186">
        <f t="shared" si="3"/>
        <v>2.2664385829491707E-3</v>
      </c>
      <c r="AV29" s="186">
        <f t="shared" si="4"/>
        <v>2.6686703147567048E-3</v>
      </c>
      <c r="AW29" s="186">
        <f t="shared" si="5"/>
        <v>1.0660771194466179E-3</v>
      </c>
      <c r="AX29" s="186">
        <f t="shared" si="6"/>
        <v>2.3039645774538542E-3</v>
      </c>
      <c r="AY29" s="186">
        <f t="shared" si="7"/>
        <v>2.7524417713249427E-3</v>
      </c>
      <c r="AZ29" s="186">
        <f t="shared" si="8"/>
        <v>2.9983156554429513E-3</v>
      </c>
      <c r="BA29" s="186">
        <f t="shared" si="9"/>
        <v>2.1697155913820154E-3</v>
      </c>
      <c r="BB29" s="186">
        <f t="shared" si="10"/>
        <v>2.3386222428967152E-3</v>
      </c>
      <c r="BC29" s="186">
        <f t="shared" si="11"/>
        <v>2.8396768044041121E-3</v>
      </c>
      <c r="BD29" s="186">
        <f t="shared" si="12"/>
        <v>1.8493716130156823E-3</v>
      </c>
    </row>
    <row r="30" spans="1:56" x14ac:dyDescent="0.4">
      <c r="A30" s="75" t="str">
        <f t="shared" si="0"/>
        <v>DB2UsuariosBajio</v>
      </c>
      <c r="C30" s="86" t="s">
        <v>110</v>
      </c>
      <c r="D30" s="86" t="s">
        <v>101</v>
      </c>
      <c r="E30" s="86" t="s">
        <v>122</v>
      </c>
      <c r="F30" s="183">
        <v>956681.1411973919</v>
      </c>
      <c r="G30" s="183">
        <v>959272.81084284873</v>
      </c>
      <c r="H30" s="183">
        <v>961732.50143617671</v>
      </c>
      <c r="I30" s="183">
        <v>964312.95854869252</v>
      </c>
      <c r="J30" s="183">
        <v>968297.96581518638</v>
      </c>
      <c r="K30" s="183">
        <v>970383.53934891417</v>
      </c>
      <c r="L30" s="183">
        <v>972987.26756606542</v>
      </c>
      <c r="M30" s="183">
        <v>975766.27607460215</v>
      </c>
      <c r="N30" s="183">
        <v>977414.23773441347</v>
      </c>
      <c r="O30" s="183">
        <v>978690.46199947072</v>
      </c>
      <c r="P30" s="183">
        <v>981625.08077255089</v>
      </c>
      <c r="Q30" s="183">
        <v>982886.78278589714</v>
      </c>
      <c r="R30" s="183">
        <v>986172.09933991847</v>
      </c>
      <c r="S30" s="183">
        <v>988829.57291973312</v>
      </c>
      <c r="T30" s="183">
        <v>993155.23895254044</v>
      </c>
      <c r="U30" s="183">
        <v>996341.99742981722</v>
      </c>
      <c r="V30" s="183">
        <v>998887.44386422192</v>
      </c>
      <c r="W30" s="183">
        <v>1001067.2681506096</v>
      </c>
      <c r="X30" s="183">
        <v>1005542.6553038079</v>
      </c>
      <c r="Y30" s="183">
        <v>1008247.0067544533</v>
      </c>
      <c r="Z30" s="183">
        <v>1010581.4620596806</v>
      </c>
      <c r="AA30" s="184">
        <f t="shared" ref="AA30:AO30" si="39">Z30*(1+INDEX($BH$5:$BH$16,MATCH($C30,$BG$5:$BG$16,0)))</f>
        <v>1013107.9157148298</v>
      </c>
      <c r="AB30" s="184">
        <f t="shared" si="39"/>
        <v>1015640.6855041168</v>
      </c>
      <c r="AC30" s="184">
        <f t="shared" si="39"/>
        <v>1018179.7872178771</v>
      </c>
      <c r="AD30" s="184">
        <f t="shared" si="39"/>
        <v>1020725.2366859218</v>
      </c>
      <c r="AE30" s="184">
        <f t="shared" si="39"/>
        <v>1023277.0497776365</v>
      </c>
      <c r="AF30" s="184">
        <f t="shared" si="39"/>
        <v>1025835.2424020806</v>
      </c>
      <c r="AG30" s="184">
        <f t="shared" si="39"/>
        <v>1028399.8305080857</v>
      </c>
      <c r="AH30" s="184">
        <f t="shared" si="39"/>
        <v>1030970.8300843558</v>
      </c>
      <c r="AI30" s="184">
        <f t="shared" si="39"/>
        <v>1033548.2571595666</v>
      </c>
      <c r="AJ30" s="184">
        <f t="shared" si="39"/>
        <v>1036132.1278024655</v>
      </c>
      <c r="AK30" s="184">
        <f t="shared" si="39"/>
        <v>1038722.4581219716</v>
      </c>
      <c r="AL30" s="184">
        <f t="shared" si="39"/>
        <v>1041319.2642672765</v>
      </c>
      <c r="AM30" s="184">
        <f t="shared" si="39"/>
        <v>1043922.5624279446</v>
      </c>
      <c r="AN30" s="184">
        <f t="shared" si="39"/>
        <v>1046532.3688340144</v>
      </c>
      <c r="AO30" s="184">
        <f t="shared" si="39"/>
        <v>1049148.6997560994</v>
      </c>
      <c r="AP30" s="85"/>
      <c r="AQ30" s="189" t="s">
        <v>110</v>
      </c>
      <c r="AR30" s="189" t="s">
        <v>122</v>
      </c>
      <c r="AS30" s="190">
        <f t="shared" si="15"/>
        <v>2.460037269115983E-3</v>
      </c>
      <c r="AT30" s="186">
        <f t="shared" si="2"/>
        <v>2.7090213592095846E-3</v>
      </c>
      <c r="AU30" s="186">
        <f t="shared" si="3"/>
        <v>2.5641199933175152E-3</v>
      </c>
      <c r="AV30" s="186">
        <f t="shared" si="4"/>
        <v>2.683133936580484E-3</v>
      </c>
      <c r="AW30" s="186">
        <f t="shared" si="5"/>
        <v>4.132483371882989E-3</v>
      </c>
      <c r="AX30" s="186">
        <f t="shared" si="6"/>
        <v>2.1538551224487001E-3</v>
      </c>
      <c r="AY30" s="186">
        <f t="shared" si="7"/>
        <v>2.6831949549537271E-3</v>
      </c>
      <c r="AZ30" s="186">
        <f t="shared" si="8"/>
        <v>2.8561612275650461E-3</v>
      </c>
      <c r="BA30" s="186">
        <f t="shared" si="9"/>
        <v>1.6888897476974307E-3</v>
      </c>
      <c r="BB30" s="186">
        <f t="shared" si="10"/>
        <v>1.3057148297894727E-3</v>
      </c>
      <c r="BC30" s="186">
        <f t="shared" si="11"/>
        <v>2.9985157585827871E-3</v>
      </c>
      <c r="BD30" s="186">
        <f t="shared" si="12"/>
        <v>1.2853196582480741E-3</v>
      </c>
    </row>
    <row r="31" spans="1:56" x14ac:dyDescent="0.4">
      <c r="A31" s="75" t="str">
        <f t="shared" si="0"/>
        <v>DISTUsuariosBajio</v>
      </c>
      <c r="C31" s="86" t="s">
        <v>111</v>
      </c>
      <c r="D31" s="86" t="s">
        <v>101</v>
      </c>
      <c r="E31" s="86" t="s">
        <v>122</v>
      </c>
      <c r="F31" s="183">
        <v>88.40551192200752</v>
      </c>
      <c r="G31" s="183">
        <v>88.90441435949063</v>
      </c>
      <c r="H31" s="183">
        <v>89.004194846987247</v>
      </c>
      <c r="I31" s="183">
        <v>88.90441435949063</v>
      </c>
      <c r="J31" s="183">
        <v>89.004194846987247</v>
      </c>
      <c r="K31" s="183">
        <v>89.403316796973741</v>
      </c>
      <c r="L31" s="183">
        <v>89.702658259463604</v>
      </c>
      <c r="M31" s="183">
        <v>89.902219234456851</v>
      </c>
      <c r="N31" s="183">
        <v>90.301341184443345</v>
      </c>
      <c r="O31" s="183">
        <v>90.700463134429839</v>
      </c>
      <c r="P31" s="183">
        <v>90.401121671939961</v>
      </c>
      <c r="Q31" s="183">
        <v>90.999804596919702</v>
      </c>
      <c r="R31" s="183">
        <v>91.099585084416319</v>
      </c>
      <c r="S31" s="183">
        <v>91.099585084416319</v>
      </c>
      <c r="T31" s="183">
        <v>91.398926546906196</v>
      </c>
      <c r="U31" s="183">
        <v>91.498707034402813</v>
      </c>
      <c r="V31" s="183">
        <v>91.598487521899443</v>
      </c>
      <c r="W31" s="183">
        <v>91.498707034402813</v>
      </c>
      <c r="X31" s="183">
        <v>91.798048496892676</v>
      </c>
      <c r="Y31" s="183">
        <v>91.598487521899443</v>
      </c>
      <c r="Z31" s="183">
        <v>91.498707034402813</v>
      </c>
      <c r="AA31" s="184">
        <f t="shared" ref="AA31:AO31" si="40">Z31*(1+INDEX($BH$5:$BH$16,MATCH($C31,$BG$5:$BG$16,0)))</f>
        <v>91.736603672692254</v>
      </c>
      <c r="AB31" s="184">
        <f t="shared" si="40"/>
        <v>91.975118842241244</v>
      </c>
      <c r="AC31" s="184">
        <f t="shared" si="40"/>
        <v>92.21425415123106</v>
      </c>
      <c r="AD31" s="184">
        <f t="shared" si="40"/>
        <v>92.454011212024255</v>
      </c>
      <c r="AE31" s="184">
        <f t="shared" si="40"/>
        <v>92.694391641175514</v>
      </c>
      <c r="AF31" s="184">
        <f t="shared" si="40"/>
        <v>92.935397059442565</v>
      </c>
      <c r="AG31" s="184">
        <f t="shared" si="40"/>
        <v>93.17702909179711</v>
      </c>
      <c r="AH31" s="184">
        <f t="shared" si="40"/>
        <v>93.41928936743578</v>
      </c>
      <c r="AI31" s="184">
        <f t="shared" si="40"/>
        <v>93.66217951979111</v>
      </c>
      <c r="AJ31" s="184">
        <f t="shared" si="40"/>
        <v>93.905701186542558</v>
      </c>
      <c r="AK31" s="184">
        <f t="shared" si="40"/>
        <v>94.14985600962757</v>
      </c>
      <c r="AL31" s="184">
        <f t="shared" si="40"/>
        <v>94.394645635252601</v>
      </c>
      <c r="AM31" s="184">
        <f t="shared" si="40"/>
        <v>94.640071713904248</v>
      </c>
      <c r="AN31" s="184">
        <f t="shared" si="40"/>
        <v>94.886135900360387</v>
      </c>
      <c r="AO31" s="184">
        <f t="shared" si="40"/>
        <v>95.132839853701313</v>
      </c>
      <c r="AP31" s="85"/>
      <c r="AQ31" s="189" t="s">
        <v>111</v>
      </c>
      <c r="AR31" s="189" t="s">
        <v>122</v>
      </c>
      <c r="AS31" s="190">
        <f t="shared" si="15"/>
        <v>2.636884958065305E-3</v>
      </c>
      <c r="AT31" s="186">
        <f t="shared" si="2"/>
        <v>5.6433408577878375E-3</v>
      </c>
      <c r="AU31" s="186">
        <f t="shared" si="3"/>
        <v>1.1223344556676729E-3</v>
      </c>
      <c r="AV31" s="186">
        <f t="shared" si="4"/>
        <v>-1.1210762331838042E-3</v>
      </c>
      <c r="AW31" s="186">
        <f t="shared" si="5"/>
        <v>1.1223344556676729E-3</v>
      </c>
      <c r="AX31" s="186">
        <f t="shared" si="6"/>
        <v>4.484304932735439E-3</v>
      </c>
      <c r="AY31" s="186">
        <f t="shared" si="7"/>
        <v>3.3482142857141906E-3</v>
      </c>
      <c r="AZ31" s="186">
        <f t="shared" si="8"/>
        <v>2.2246941045607205E-3</v>
      </c>
      <c r="BA31" s="186">
        <f t="shared" si="9"/>
        <v>4.4395116537181423E-3</v>
      </c>
      <c r="BB31" s="186">
        <f t="shared" si="10"/>
        <v>4.4198895027625085E-3</v>
      </c>
      <c r="BC31" s="186">
        <f t="shared" si="11"/>
        <v>-3.3003300330034513E-3</v>
      </c>
      <c r="BD31" s="186">
        <f t="shared" si="12"/>
        <v>6.6225165562914245E-3</v>
      </c>
    </row>
    <row r="32" spans="1:56" x14ac:dyDescent="0.4">
      <c r="A32" s="75" t="str">
        <f t="shared" si="0"/>
        <v>DITUsuariosBajio</v>
      </c>
      <c r="C32" s="86" t="s">
        <v>112</v>
      </c>
      <c r="D32" s="86" t="s">
        <v>101</v>
      </c>
      <c r="E32" s="86" t="s">
        <v>122</v>
      </c>
      <c r="F32" s="183">
        <v>11.973658499594698</v>
      </c>
      <c r="G32" s="183">
        <v>11.873878012098075</v>
      </c>
      <c r="H32" s="183">
        <v>11.873878012098075</v>
      </c>
      <c r="I32" s="183">
        <v>11.873878012098075</v>
      </c>
      <c r="J32" s="183">
        <v>11.873878012098075</v>
      </c>
      <c r="K32" s="183">
        <v>12.07343898709132</v>
      </c>
      <c r="L32" s="183">
        <v>12.173219474587942</v>
      </c>
      <c r="M32" s="183">
        <v>12.173219474587942</v>
      </c>
      <c r="N32" s="183">
        <v>12.173219474587942</v>
      </c>
      <c r="O32" s="183">
        <v>12.173219474587942</v>
      </c>
      <c r="P32" s="183">
        <v>12.272999962084565</v>
      </c>
      <c r="Q32" s="183">
        <v>12.472560937077811</v>
      </c>
      <c r="R32" s="183">
        <v>12.372780449581187</v>
      </c>
      <c r="S32" s="183">
        <v>12.472560937077811</v>
      </c>
      <c r="T32" s="183">
        <v>12.472560937077811</v>
      </c>
      <c r="U32" s="183">
        <v>12.272999962084565</v>
      </c>
      <c r="V32" s="183">
        <v>12.372780449581187</v>
      </c>
      <c r="W32" s="183">
        <v>12.372780449581187</v>
      </c>
      <c r="X32" s="183">
        <v>12.372780449581187</v>
      </c>
      <c r="Y32" s="183">
        <v>12.372780449581187</v>
      </c>
      <c r="Z32" s="183">
        <v>12.572341424574432</v>
      </c>
      <c r="AA32" s="184">
        <f t="shared" ref="AA32:AO32" si="41">Z32*(1+INDEX($BH$5:$BH$16,MATCH($C32,$BG$5:$BG$16,0)))</f>
        <v>12.618859087845358</v>
      </c>
      <c r="AB32" s="184">
        <f t="shared" si="41"/>
        <v>12.665548866470386</v>
      </c>
      <c r="AC32" s="184">
        <f t="shared" si="41"/>
        <v>12.712411397276327</v>
      </c>
      <c r="AD32" s="184">
        <f t="shared" si="41"/>
        <v>12.759447319446251</v>
      </c>
      <c r="AE32" s="184">
        <f t="shared" si="41"/>
        <v>12.806657274528202</v>
      </c>
      <c r="AF32" s="184">
        <f t="shared" si="41"/>
        <v>12.854041906443957</v>
      </c>
      <c r="AG32" s="184">
        <f t="shared" si="41"/>
        <v>12.901601861497801</v>
      </c>
      <c r="AH32" s="184">
        <f t="shared" si="41"/>
        <v>12.949337788385343</v>
      </c>
      <c r="AI32" s="184">
        <f t="shared" si="41"/>
        <v>12.997250338202369</v>
      </c>
      <c r="AJ32" s="184">
        <f t="shared" si="41"/>
        <v>13.045340164453718</v>
      </c>
      <c r="AK32" s="184">
        <f t="shared" si="41"/>
        <v>13.093607923062198</v>
      </c>
      <c r="AL32" s="184">
        <f t="shared" si="41"/>
        <v>13.142054272377528</v>
      </c>
      <c r="AM32" s="184">
        <f t="shared" si="41"/>
        <v>13.190679873185326</v>
      </c>
      <c r="AN32" s="184">
        <f t="shared" si="41"/>
        <v>13.239485388716112</v>
      </c>
      <c r="AO32" s="184">
        <f t="shared" si="41"/>
        <v>13.288471484654362</v>
      </c>
      <c r="AP32" s="85"/>
      <c r="AQ32" s="189" t="s">
        <v>112</v>
      </c>
      <c r="AR32" s="189" t="s">
        <v>122</v>
      </c>
      <c r="AS32" s="190">
        <f t="shared" si="15"/>
        <v>3.7449760071601016E-3</v>
      </c>
      <c r="AT32" s="186">
        <f t="shared" si="2"/>
        <v>-8.3333333333334147E-3</v>
      </c>
      <c r="AU32" s="186">
        <f t="shared" si="3"/>
        <v>0</v>
      </c>
      <c r="AV32" s="186">
        <f t="shared" si="4"/>
        <v>0</v>
      </c>
      <c r="AW32" s="186">
        <f t="shared" si="5"/>
        <v>0</v>
      </c>
      <c r="AX32" s="186">
        <f t="shared" si="6"/>
        <v>1.6806722689075571E-2</v>
      </c>
      <c r="AY32" s="186">
        <f t="shared" si="7"/>
        <v>8.2644628099173278E-3</v>
      </c>
      <c r="AZ32" s="186">
        <f t="shared" si="8"/>
        <v>0</v>
      </c>
      <c r="BA32" s="186">
        <f t="shared" si="9"/>
        <v>0</v>
      </c>
      <c r="BB32" s="186">
        <f t="shared" si="10"/>
        <v>0</v>
      </c>
      <c r="BC32" s="186">
        <f t="shared" si="11"/>
        <v>8.19672131147553E-3</v>
      </c>
      <c r="BD32" s="186">
        <f t="shared" si="12"/>
        <v>1.6260162601626105E-2</v>
      </c>
    </row>
    <row r="33" spans="1:56" x14ac:dyDescent="0.4">
      <c r="A33" s="75" t="str">
        <f t="shared" si="0"/>
        <v>GDBTUsuariosBajio</v>
      </c>
      <c r="C33" s="86" t="s">
        <v>113</v>
      </c>
      <c r="D33" s="86" t="s">
        <v>101</v>
      </c>
      <c r="E33" s="86" t="s">
        <v>122</v>
      </c>
      <c r="F33" s="183">
        <v>3052.1358409123868</v>
      </c>
      <c r="G33" s="183">
        <v>3061.8823989310567</v>
      </c>
      <c r="H33" s="183">
        <v>3075.0159058173122</v>
      </c>
      <c r="I33" s="183">
        <v>2975.8604432943685</v>
      </c>
      <c r="J33" s="183">
        <v>3115.0861531081559</v>
      </c>
      <c r="K33" s="183">
        <v>2951.5994164424897</v>
      </c>
      <c r="L33" s="183">
        <v>3060.0009380588208</v>
      </c>
      <c r="M33" s="183">
        <v>2977.3507646556181</v>
      </c>
      <c r="N33" s="183">
        <v>3035.9434634014351</v>
      </c>
      <c r="O33" s="183">
        <v>2983.5363566365086</v>
      </c>
      <c r="P33" s="183">
        <v>2972.7041869138752</v>
      </c>
      <c r="Q33" s="183">
        <v>2880.8087526611862</v>
      </c>
      <c r="R33" s="183">
        <v>2899.239406067662</v>
      </c>
      <c r="S33" s="183">
        <v>2935.2529778588432</v>
      </c>
      <c r="T33" s="183">
        <v>2912.59721948981</v>
      </c>
      <c r="U33" s="183">
        <v>2959.5970220763193</v>
      </c>
      <c r="V33" s="183">
        <v>2977.0338618273286</v>
      </c>
      <c r="W33" s="183">
        <v>2880.7361124662884</v>
      </c>
      <c r="X33" s="183">
        <v>2931.5698805043676</v>
      </c>
      <c r="Y33" s="183">
        <v>2903.2601605918262</v>
      </c>
      <c r="Z33" s="183">
        <v>2871.5124042021012</v>
      </c>
      <c r="AA33" s="184">
        <f t="shared" ref="AA33:AO33" si="42">Z33*(1+INDEX($BH$5:$BH$16,MATCH($C33,$BG$5:$BG$16,0)))</f>
        <v>2857.7291446619311</v>
      </c>
      <c r="AB33" s="184">
        <f t="shared" si="42"/>
        <v>2844.0120447675536</v>
      </c>
      <c r="AC33" s="184">
        <f t="shared" si="42"/>
        <v>2830.3607869526691</v>
      </c>
      <c r="AD33" s="184">
        <f t="shared" si="42"/>
        <v>2816.7750551752961</v>
      </c>
      <c r="AE33" s="184">
        <f t="shared" si="42"/>
        <v>2803.2545349104544</v>
      </c>
      <c r="AF33" s="184">
        <f t="shared" si="42"/>
        <v>2789.798913142884</v>
      </c>
      <c r="AG33" s="184">
        <f t="shared" si="42"/>
        <v>2776.4078783597979</v>
      </c>
      <c r="AH33" s="184">
        <f t="shared" si="42"/>
        <v>2763.0811205436707</v>
      </c>
      <c r="AI33" s="184">
        <f t="shared" si="42"/>
        <v>2749.818331165061</v>
      </c>
      <c r="AJ33" s="184">
        <f t="shared" si="42"/>
        <v>2736.6192031754686</v>
      </c>
      <c r="AK33" s="184">
        <f t="shared" si="42"/>
        <v>2723.4834310002261</v>
      </c>
      <c r="AL33" s="184">
        <f t="shared" si="42"/>
        <v>2710.4107105314251</v>
      </c>
      <c r="AM33" s="184">
        <f t="shared" si="42"/>
        <v>2697.4007391208743</v>
      </c>
      <c r="AN33" s="184">
        <f t="shared" si="42"/>
        <v>2684.453215573094</v>
      </c>
      <c r="AO33" s="184">
        <f t="shared" si="42"/>
        <v>2671.5678401383429</v>
      </c>
      <c r="AP33" s="85"/>
      <c r="AQ33" s="189" t="s">
        <v>113</v>
      </c>
      <c r="AR33" s="189" t="s">
        <v>122</v>
      </c>
      <c r="AS33" s="190">
        <f t="shared" si="15"/>
        <v>-4.8063613363783309E-3</v>
      </c>
      <c r="AT33" s="186">
        <f t="shared" si="2"/>
        <v>3.1933565629753691E-3</v>
      </c>
      <c r="AU33" s="186">
        <f t="shared" si="3"/>
        <v>4.2893570604933817E-3</v>
      </c>
      <c r="AV33" s="186">
        <f t="shared" si="4"/>
        <v>-3.2245512075355975E-2</v>
      </c>
      <c r="AW33" s="186">
        <f t="shared" si="5"/>
        <v>4.6785026538294305E-2</v>
      </c>
      <c r="AX33" s="186">
        <f t="shared" si="6"/>
        <v>-5.2482252056670453E-2</v>
      </c>
      <c r="AY33" s="186">
        <f t="shared" si="7"/>
        <v>3.6726366393914578E-2</v>
      </c>
      <c r="AZ33" s="186">
        <f t="shared" si="8"/>
        <v>-2.7009852309271998E-2</v>
      </c>
      <c r="BA33" s="186">
        <f t="shared" si="9"/>
        <v>1.9679474599155755E-2</v>
      </c>
      <c r="BB33" s="186">
        <f t="shared" si="10"/>
        <v>-1.7262214331952741E-2</v>
      </c>
      <c r="BC33" s="186">
        <f t="shared" si="11"/>
        <v>-3.6306478044212387E-3</v>
      </c>
      <c r="BD33" s="186">
        <f t="shared" si="12"/>
        <v>-3.091307727732262E-2</v>
      </c>
    </row>
    <row r="34" spans="1:56" x14ac:dyDescent="0.4">
      <c r="A34" s="75" t="str">
        <f t="shared" si="0"/>
        <v>GDMTHUsuariosBajio</v>
      </c>
      <c r="C34" s="86" t="s">
        <v>114</v>
      </c>
      <c r="D34" s="86" t="s">
        <v>101</v>
      </c>
      <c r="E34" s="86" t="s">
        <v>122</v>
      </c>
      <c r="F34" s="183">
        <v>8378.4677546038929</v>
      </c>
      <c r="G34" s="183">
        <v>8426.961071527252</v>
      </c>
      <c r="H34" s="183">
        <v>8469.5673396883085</v>
      </c>
      <c r="I34" s="183">
        <v>8516.3643883242257</v>
      </c>
      <c r="J34" s="183">
        <v>8557.0748272228466</v>
      </c>
      <c r="K34" s="183">
        <v>8608.3619977961116</v>
      </c>
      <c r="L34" s="183">
        <v>8658.4518025194157</v>
      </c>
      <c r="M34" s="183">
        <v>8702.2554365304331</v>
      </c>
      <c r="N34" s="183">
        <v>8731.9900218044259</v>
      </c>
      <c r="O34" s="183">
        <v>8756.2366802661054</v>
      </c>
      <c r="P34" s="183">
        <v>8790.5611679649446</v>
      </c>
      <c r="Q34" s="183">
        <v>8831.6707288135531</v>
      </c>
      <c r="R34" s="183">
        <v>8871.3833628372086</v>
      </c>
      <c r="S34" s="183">
        <v>8905.1091676110664</v>
      </c>
      <c r="T34" s="183">
        <v>8951.507094296996</v>
      </c>
      <c r="U34" s="183">
        <v>8984.833777120868</v>
      </c>
      <c r="V34" s="183">
        <v>9016.7635331197871</v>
      </c>
      <c r="W34" s="183">
        <v>9057.4739720184098</v>
      </c>
      <c r="X34" s="183">
        <v>9096.0890206796012</v>
      </c>
      <c r="Y34" s="183">
        <v>9128.3181181410109</v>
      </c>
      <c r="Z34" s="183">
        <v>9168.2303131396602</v>
      </c>
      <c r="AA34" s="184">
        <f t="shared" ref="AA34:AO34" si="43">Z34*(1+INDEX($BH$5:$BH$16,MATCH($C34,$BG$5:$BG$16,0)))</f>
        <v>9212.2378186427304</v>
      </c>
      <c r="AB34" s="184">
        <f t="shared" si="43"/>
        <v>9256.4565601722152</v>
      </c>
      <c r="AC34" s="184">
        <f t="shared" si="43"/>
        <v>9300.8875516610406</v>
      </c>
      <c r="AD34" s="184">
        <f t="shared" si="43"/>
        <v>9345.5318119090134</v>
      </c>
      <c r="AE34" s="184">
        <f t="shared" si="43"/>
        <v>9390.3903646061754</v>
      </c>
      <c r="AF34" s="184">
        <f t="shared" si="43"/>
        <v>9435.4642383562841</v>
      </c>
      <c r="AG34" s="184">
        <f t="shared" si="43"/>
        <v>9480.7544667003931</v>
      </c>
      <c r="AH34" s="184">
        <f t="shared" si="43"/>
        <v>9526.2620881405546</v>
      </c>
      <c r="AI34" s="184">
        <f t="shared" si="43"/>
        <v>9571.9881461636287</v>
      </c>
      <c r="AJ34" s="184">
        <f t="shared" si="43"/>
        <v>9617.9336892652136</v>
      </c>
      <c r="AK34" s="184">
        <f t="shared" si="43"/>
        <v>9664.0997709736857</v>
      </c>
      <c r="AL34" s="184">
        <f t="shared" si="43"/>
        <v>9710.4874498743593</v>
      </c>
      <c r="AM34" s="184">
        <f t="shared" si="43"/>
        <v>9757.0977896337554</v>
      </c>
      <c r="AN34" s="184">
        <f t="shared" si="43"/>
        <v>9803.9318590239964</v>
      </c>
      <c r="AO34" s="184">
        <f t="shared" si="43"/>
        <v>9850.9907319473114</v>
      </c>
      <c r="AP34" s="85"/>
      <c r="AQ34" s="189" t="s">
        <v>114</v>
      </c>
      <c r="AR34" s="189" t="s">
        <v>122</v>
      </c>
      <c r="AS34" s="190">
        <f t="shared" si="15"/>
        <v>4.8009927594444054E-3</v>
      </c>
      <c r="AT34" s="186">
        <f t="shared" si="2"/>
        <v>5.787850278078821E-3</v>
      </c>
      <c r="AU34" s="186">
        <f t="shared" si="3"/>
        <v>5.0559469539990243E-3</v>
      </c>
      <c r="AV34" s="186">
        <f t="shared" si="4"/>
        <v>5.5253174995877341E-3</v>
      </c>
      <c r="AW34" s="186">
        <f t="shared" si="5"/>
        <v>4.7802603367270713E-3</v>
      </c>
      <c r="AX34" s="186">
        <f t="shared" si="6"/>
        <v>5.9935400366144531E-3</v>
      </c>
      <c r="AY34" s="186">
        <f t="shared" si="7"/>
        <v>5.818738191554651E-3</v>
      </c>
      <c r="AZ34" s="186">
        <f t="shared" si="8"/>
        <v>5.0590607893978845E-3</v>
      </c>
      <c r="BA34" s="186">
        <f t="shared" si="9"/>
        <v>3.416882610590033E-3</v>
      </c>
      <c r="BB34" s="186">
        <f t="shared" si="10"/>
        <v>2.7767620440626306E-3</v>
      </c>
      <c r="BC34" s="186">
        <f t="shared" si="11"/>
        <v>3.9200045581448961E-3</v>
      </c>
      <c r="BD34" s="186">
        <f t="shared" si="12"/>
        <v>4.6765570551312585E-3</v>
      </c>
    </row>
    <row r="35" spans="1:56" x14ac:dyDescent="0.4">
      <c r="A35" s="75" t="str">
        <f t="shared" si="0"/>
        <v>GDMTOUsuariosBajio</v>
      </c>
      <c r="C35" s="86" t="s">
        <v>115</v>
      </c>
      <c r="D35" s="86" t="s">
        <v>101</v>
      </c>
      <c r="E35" s="86" t="s">
        <v>122</v>
      </c>
      <c r="F35" s="183">
        <v>22692.377807944373</v>
      </c>
      <c r="G35" s="183">
        <v>22755.937978479724</v>
      </c>
      <c r="H35" s="183">
        <v>22850.030978189039</v>
      </c>
      <c r="I35" s="183">
        <v>22951.208392510613</v>
      </c>
      <c r="J35" s="183">
        <v>23045.301392219928</v>
      </c>
      <c r="K35" s="183">
        <v>23149.871343116389</v>
      </c>
      <c r="L35" s="183">
        <v>23225.205611176338</v>
      </c>
      <c r="M35" s="183">
        <v>23330.174684022786</v>
      </c>
      <c r="N35" s="183">
        <v>23413.790732544956</v>
      </c>
      <c r="O35" s="183">
        <v>23509.480220054214</v>
      </c>
      <c r="P35" s="183">
        <v>23560.767390627479</v>
      </c>
      <c r="Q35" s="183">
        <v>23589.105049076519</v>
      </c>
      <c r="R35" s="183">
        <v>23743.465463233795</v>
      </c>
      <c r="S35" s="183">
        <v>23828.07931663093</v>
      </c>
      <c r="T35" s="183">
        <v>23970.066950338623</v>
      </c>
      <c r="U35" s="183">
        <v>24063.461486635464</v>
      </c>
      <c r="V35" s="183">
        <v>24178.707949694064</v>
      </c>
      <c r="W35" s="183">
        <v>24281.182510353094</v>
      </c>
      <c r="X35" s="183">
        <v>24391.53972952436</v>
      </c>
      <c r="Y35" s="183">
        <v>24494.912314570858</v>
      </c>
      <c r="Z35" s="183">
        <v>24581.821119180418</v>
      </c>
      <c r="AA35" s="184">
        <f t="shared" ref="AA35:AO35" si="44">Z35*(1+INDEX($BH$5:$BH$16,MATCH($C35,$BG$5:$BG$16,0)))</f>
        <v>24667.857493097552</v>
      </c>
      <c r="AB35" s="184">
        <f t="shared" si="44"/>
        <v>24754.194994323396</v>
      </c>
      <c r="AC35" s="184">
        <f t="shared" si="44"/>
        <v>24840.83467680353</v>
      </c>
      <c r="AD35" s="184">
        <f t="shared" si="44"/>
        <v>24927.777598172343</v>
      </c>
      <c r="AE35" s="184">
        <f t="shared" si="44"/>
        <v>25015.024819765946</v>
      </c>
      <c r="AF35" s="184">
        <f t="shared" si="44"/>
        <v>25102.57740663513</v>
      </c>
      <c r="AG35" s="184">
        <f t="shared" si="44"/>
        <v>25190.436427558354</v>
      </c>
      <c r="AH35" s="184">
        <f t="shared" si="44"/>
        <v>25278.602955054808</v>
      </c>
      <c r="AI35" s="184">
        <f t="shared" si="44"/>
        <v>25367.078065397502</v>
      </c>
      <c r="AJ35" s="184">
        <f t="shared" si="44"/>
        <v>25455.862838626395</v>
      </c>
      <c r="AK35" s="184">
        <f t="shared" si="44"/>
        <v>25544.958358561591</v>
      </c>
      <c r="AL35" s="184">
        <f t="shared" si="44"/>
        <v>25634.365712816558</v>
      </c>
      <c r="AM35" s="184">
        <f t="shared" si="44"/>
        <v>25724.085992811419</v>
      </c>
      <c r="AN35" s="184">
        <f t="shared" si="44"/>
        <v>25814.120293786262</v>
      </c>
      <c r="AO35" s="184">
        <f t="shared" si="44"/>
        <v>25904.469714814517</v>
      </c>
      <c r="AP35" s="85"/>
      <c r="AQ35" s="189" t="s">
        <v>115</v>
      </c>
      <c r="AR35" s="189" t="s">
        <v>122</v>
      </c>
      <c r="AS35" s="190">
        <f t="shared" si="15"/>
        <v>3.5300024266582204E-3</v>
      </c>
      <c r="AT35" s="186">
        <f t="shared" si="2"/>
        <v>2.8009480131738762E-3</v>
      </c>
      <c r="AU35" s="186">
        <f t="shared" si="3"/>
        <v>4.1348767868105707E-3</v>
      </c>
      <c r="AV35" s="186">
        <f t="shared" si="4"/>
        <v>4.427889590965961E-3</v>
      </c>
      <c r="AW35" s="186">
        <f t="shared" si="5"/>
        <v>4.0996969789188764E-3</v>
      </c>
      <c r="AX35" s="186">
        <f t="shared" si="6"/>
        <v>4.5375822653273001E-3</v>
      </c>
      <c r="AY35" s="186">
        <f t="shared" si="7"/>
        <v>3.254198131098951E-3</v>
      </c>
      <c r="AZ35" s="186">
        <f t="shared" si="8"/>
        <v>4.5196186679155037E-3</v>
      </c>
      <c r="BA35" s="186">
        <f t="shared" si="9"/>
        <v>3.5840301092744387E-3</v>
      </c>
      <c r="BB35" s="186">
        <f t="shared" si="10"/>
        <v>4.0868857419251725E-3</v>
      </c>
      <c r="BC35" s="186">
        <f t="shared" si="11"/>
        <v>2.181552722272162E-3</v>
      </c>
      <c r="BD35" s="186">
        <f t="shared" si="12"/>
        <v>1.2027476855576147E-3</v>
      </c>
    </row>
    <row r="36" spans="1:56" x14ac:dyDescent="0.4">
      <c r="A36" s="75" t="str">
        <f t="shared" si="0"/>
        <v>PDBTUsuariosBajio</v>
      </c>
      <c r="C36" s="86" t="s">
        <v>116</v>
      </c>
      <c r="D36" s="86" t="s">
        <v>101</v>
      </c>
      <c r="E36" s="86" t="s">
        <v>122</v>
      </c>
      <c r="F36" s="183">
        <v>388471.92914465972</v>
      </c>
      <c r="G36" s="183">
        <v>389725.30377786083</v>
      </c>
      <c r="H36" s="183">
        <v>390714.26570690313</v>
      </c>
      <c r="I36" s="183">
        <v>391970.27614146186</v>
      </c>
      <c r="J36" s="183">
        <v>392990.30013538385</v>
      </c>
      <c r="K36" s="183">
        <v>393777.01579695346</v>
      </c>
      <c r="L36" s="183">
        <v>394867.676393584</v>
      </c>
      <c r="M36" s="183">
        <v>396012.88897833874</v>
      </c>
      <c r="N36" s="183">
        <v>396732.28474060411</v>
      </c>
      <c r="O36" s="183">
        <v>397617.95869845332</v>
      </c>
      <c r="P36" s="183">
        <v>398551.36125556973</v>
      </c>
      <c r="Q36" s="183">
        <v>398663.5121287842</v>
      </c>
      <c r="R36" s="183">
        <v>399757.73369145259</v>
      </c>
      <c r="S36" s="183">
        <v>400953.11111585726</v>
      </c>
      <c r="T36" s="183">
        <v>402908.51491703588</v>
      </c>
      <c r="U36" s="183">
        <v>404337.56786598684</v>
      </c>
      <c r="V36" s="183">
        <v>405433.2821447482</v>
      </c>
      <c r="W36" s="183">
        <v>406061.01077051624</v>
      </c>
      <c r="X36" s="183">
        <v>407727.89809473255</v>
      </c>
      <c r="Y36" s="183">
        <v>408872.05300631979</v>
      </c>
      <c r="Z36" s="183">
        <v>409742.95466255612</v>
      </c>
      <c r="AA36" s="184">
        <f t="shared" ref="AA36:AO36" si="45">Z36*(1+INDEX($BH$5:$BH$16,MATCH($C36,$BG$5:$BG$16,0)))</f>
        <v>410726.33775374625</v>
      </c>
      <c r="AB36" s="184">
        <f t="shared" si="45"/>
        <v>411712.08096435521</v>
      </c>
      <c r="AC36" s="184">
        <f t="shared" si="45"/>
        <v>412700.18995866965</v>
      </c>
      <c r="AD36" s="184">
        <f t="shared" si="45"/>
        <v>413690.67041457043</v>
      </c>
      <c r="AE36" s="184">
        <f t="shared" si="45"/>
        <v>414683.52802356536</v>
      </c>
      <c r="AF36" s="184">
        <f t="shared" si="45"/>
        <v>415678.76849082188</v>
      </c>
      <c r="AG36" s="184">
        <f t="shared" si="45"/>
        <v>416676.39753519982</v>
      </c>
      <c r="AH36" s="184">
        <f t="shared" si="45"/>
        <v>417676.42088928429</v>
      </c>
      <c r="AI36" s="184">
        <f t="shared" si="45"/>
        <v>418678.84429941856</v>
      </c>
      <c r="AJ36" s="184">
        <f t="shared" si="45"/>
        <v>419683.67352573713</v>
      </c>
      <c r="AK36" s="184">
        <f t="shared" si="45"/>
        <v>420690.91434219887</v>
      </c>
      <c r="AL36" s="184">
        <f t="shared" si="45"/>
        <v>421700.57253662014</v>
      </c>
      <c r="AM36" s="184">
        <f t="shared" si="45"/>
        <v>422712.65391070803</v>
      </c>
      <c r="AN36" s="184">
        <f t="shared" si="45"/>
        <v>423727.16428009374</v>
      </c>
      <c r="AO36" s="184">
        <f t="shared" si="45"/>
        <v>424744.10947436595</v>
      </c>
      <c r="AP36" s="85"/>
      <c r="AQ36" s="189" t="s">
        <v>116</v>
      </c>
      <c r="AR36" s="189" t="s">
        <v>122</v>
      </c>
      <c r="AS36" s="190">
        <f t="shared" si="15"/>
        <v>2.3573380463321218E-3</v>
      </c>
      <c r="AT36" s="186">
        <f t="shared" si="2"/>
        <v>3.2264226554561404E-3</v>
      </c>
      <c r="AU36" s="186">
        <f t="shared" si="3"/>
        <v>2.5375871657693505E-3</v>
      </c>
      <c r="AV36" s="186">
        <f t="shared" si="4"/>
        <v>3.2146520994984495E-3</v>
      </c>
      <c r="AW36" s="186">
        <f t="shared" si="5"/>
        <v>2.6022993477032852E-3</v>
      </c>
      <c r="AX36" s="186">
        <f t="shared" si="6"/>
        <v>2.0018704311495217E-3</v>
      </c>
      <c r="AY36" s="186">
        <f t="shared" si="7"/>
        <v>2.769741637721479E-3</v>
      </c>
      <c r="AZ36" s="186">
        <f t="shared" si="8"/>
        <v>2.9002439379546274E-3</v>
      </c>
      <c r="BA36" s="186">
        <f t="shared" si="9"/>
        <v>1.8165968388588194E-3</v>
      </c>
      <c r="BB36" s="186">
        <f t="shared" si="10"/>
        <v>2.2324221948013534E-3</v>
      </c>
      <c r="BC36" s="186">
        <f t="shared" si="11"/>
        <v>2.3474859137946336E-3</v>
      </c>
      <c r="BD36" s="186">
        <f t="shared" si="12"/>
        <v>2.8139628694567875E-4</v>
      </c>
    </row>
    <row r="37" spans="1:56" x14ac:dyDescent="0.4">
      <c r="A37" s="75" t="str">
        <f t="shared" si="0"/>
        <v>APBTUsuariosBajio</v>
      </c>
      <c r="C37" s="86" t="s">
        <v>117</v>
      </c>
      <c r="D37" s="86" t="s">
        <v>101</v>
      </c>
      <c r="E37" s="86" t="s">
        <v>122</v>
      </c>
      <c r="F37" s="183">
        <v>10585.412577054189</v>
      </c>
      <c r="G37" s="183">
        <v>10616.509165982512</v>
      </c>
      <c r="H37" s="183">
        <v>10641.514156149167</v>
      </c>
      <c r="I37" s="183">
        <v>10664.927647540248</v>
      </c>
      <c r="J37" s="183">
        <v>10692.946008429299</v>
      </c>
      <c r="K37" s="183">
        <v>10723.209430287025</v>
      </c>
      <c r="L37" s="183">
        <v>10747.99989240556</v>
      </c>
      <c r="M37" s="183">
        <v>10862.587804246683</v>
      </c>
      <c r="N37" s="183">
        <v>10873.743262748803</v>
      </c>
      <c r="O37" s="183">
        <v>10900.549290714773</v>
      </c>
      <c r="P37" s="183">
        <v>10909.634304101341</v>
      </c>
      <c r="Q37" s="183">
        <v>10905.757832162095</v>
      </c>
      <c r="R37" s="183">
        <v>10929.196268675052</v>
      </c>
      <c r="S37" s="183">
        <v>10953.043805186746</v>
      </c>
      <c r="T37" s="183">
        <v>10981.960190463265</v>
      </c>
      <c r="U37" s="183">
        <v>11004.720119661246</v>
      </c>
      <c r="V37" s="183">
        <v>11029.116448854171</v>
      </c>
      <c r="W37" s="183">
        <v>11058.367098763805</v>
      </c>
      <c r="X37" s="183">
        <v>11082.449119421115</v>
      </c>
      <c r="Y37" s="183">
        <v>11046.967178067316</v>
      </c>
      <c r="Z37" s="183">
        <v>11062.867198749902</v>
      </c>
      <c r="AA37" s="184">
        <f t="shared" ref="AA37:AO37" si="46">Z37*(1+INDEX($BH$5:$BH$16,MATCH($C37,$BG$5:$BG$16,0)))</f>
        <v>11092.736940186525</v>
      </c>
      <c r="AB37" s="184">
        <f t="shared" si="46"/>
        <v>11122.687329925027</v>
      </c>
      <c r="AC37" s="184">
        <f t="shared" si="46"/>
        <v>11152.718585715824</v>
      </c>
      <c r="AD37" s="184">
        <f t="shared" si="46"/>
        <v>11182.830925897255</v>
      </c>
      <c r="AE37" s="184">
        <f t="shared" si="46"/>
        <v>11213.024569397177</v>
      </c>
      <c r="AF37" s="184">
        <f t="shared" si="46"/>
        <v>11243.299735734548</v>
      </c>
      <c r="AG37" s="184">
        <f t="shared" si="46"/>
        <v>11273.65664502103</v>
      </c>
      <c r="AH37" s="184">
        <f t="shared" si="46"/>
        <v>11304.095517962587</v>
      </c>
      <c r="AI37" s="184">
        <f t="shared" si="46"/>
        <v>11334.616575861086</v>
      </c>
      <c r="AJ37" s="184">
        <f t="shared" si="46"/>
        <v>11365.22004061591</v>
      </c>
      <c r="AK37" s="184">
        <f t="shared" si="46"/>
        <v>11395.906134725572</v>
      </c>
      <c r="AL37" s="184">
        <f t="shared" si="46"/>
        <v>11426.67508128933</v>
      </c>
      <c r="AM37" s="184">
        <f t="shared" si="46"/>
        <v>11457.52710400881</v>
      </c>
      <c r="AN37" s="184">
        <f t="shared" si="46"/>
        <v>11488.462427189634</v>
      </c>
      <c r="AO37" s="184">
        <f t="shared" si="46"/>
        <v>11519.481275743045</v>
      </c>
      <c r="AP37" s="85"/>
      <c r="AQ37" s="189" t="s">
        <v>117</v>
      </c>
      <c r="AR37" s="189" t="s">
        <v>122</v>
      </c>
      <c r="AS37" s="190">
        <f t="shared" si="15"/>
        <v>2.717637768193852E-3</v>
      </c>
      <c r="AT37" s="186">
        <f t="shared" si="2"/>
        <v>2.9376832222611782E-3</v>
      </c>
      <c r="AU37" s="186">
        <f t="shared" si="3"/>
        <v>2.3552930417822804E-3</v>
      </c>
      <c r="AV37" s="186">
        <f t="shared" si="4"/>
        <v>2.2002030018961616E-3</v>
      </c>
      <c r="AW37" s="186">
        <f t="shared" si="5"/>
        <v>2.6271496455498866E-3</v>
      </c>
      <c r="AX37" s="186">
        <f t="shared" si="6"/>
        <v>2.8302230118686378E-3</v>
      </c>
      <c r="AY37" s="186">
        <f t="shared" si="7"/>
        <v>2.3118509695909673E-3</v>
      </c>
      <c r="AZ37" s="186">
        <f t="shared" si="8"/>
        <v>1.066132424527555E-2</v>
      </c>
      <c r="BA37" s="186">
        <f t="shared" si="9"/>
        <v>1.0269614113276315E-3</v>
      </c>
      <c r="BB37" s="186">
        <f t="shared" si="10"/>
        <v>2.4652069961776935E-3</v>
      </c>
      <c r="BC37" s="186">
        <f t="shared" si="11"/>
        <v>8.3344546630392813E-4</v>
      </c>
      <c r="BD37" s="186">
        <f t="shared" si="12"/>
        <v>-3.5532556190154274E-4</v>
      </c>
    </row>
    <row r="38" spans="1:56" x14ac:dyDescent="0.4">
      <c r="A38" s="75" t="str">
        <f t="shared" si="0"/>
        <v>APMTUsuariosBajio</v>
      </c>
      <c r="C38" s="86" t="s">
        <v>118</v>
      </c>
      <c r="D38" s="86" t="s">
        <v>101</v>
      </c>
      <c r="E38" s="86" t="s">
        <v>122</v>
      </c>
      <c r="F38" s="183">
        <v>6213.2311759271843</v>
      </c>
      <c r="G38" s="183">
        <v>6231.1268063597036</v>
      </c>
      <c r="H38" s="183">
        <v>6247.0318160666657</v>
      </c>
      <c r="I38" s="183">
        <v>6262.0338123617821</v>
      </c>
      <c r="J38" s="183">
        <v>6278.3179879212312</v>
      </c>
      <c r="K38" s="183">
        <v>6297.1465659118439</v>
      </c>
      <c r="L38" s="183">
        <v>6313.1663231794273</v>
      </c>
      <c r="M38" s="183">
        <v>6377.5846059072474</v>
      </c>
      <c r="N38" s="183">
        <v>6384.1900741795234</v>
      </c>
      <c r="O38" s="183">
        <v>6400.1898753496062</v>
      </c>
      <c r="P38" s="183">
        <v>6405.1739107000622</v>
      </c>
      <c r="Q38" s="183">
        <v>6399.172114377141</v>
      </c>
      <c r="R38" s="183">
        <v>6423.0296289375838</v>
      </c>
      <c r="S38" s="183">
        <v>6440.2916532744994</v>
      </c>
      <c r="T38" s="183">
        <v>6468.2501458710522</v>
      </c>
      <c r="U38" s="183">
        <v>6491.7883628715063</v>
      </c>
      <c r="V38" s="183">
        <v>6512.8919359770416</v>
      </c>
      <c r="W38" s="183">
        <v>6530.4383347033227</v>
      </c>
      <c r="X38" s="183">
        <v>6545.5700456321856</v>
      </c>
      <c r="Y38" s="183">
        <v>6530.5630603126938</v>
      </c>
      <c r="Z38" s="183">
        <v>6544.6969663665895</v>
      </c>
      <c r="AA38" s="184">
        <f t="shared" ref="AA38:AO38" si="47">Z38*(1+INDEX($BH$5:$BH$16,MATCH($C38,$BG$5:$BG$16,0)))</f>
        <v>6562.3676481757784</v>
      </c>
      <c r="AB38" s="184">
        <f t="shared" si="47"/>
        <v>6580.0860408258523</v>
      </c>
      <c r="AC38" s="184">
        <f t="shared" si="47"/>
        <v>6597.8522731360817</v>
      </c>
      <c r="AD38" s="184">
        <f t="shared" si="47"/>
        <v>6615.6664742735484</v>
      </c>
      <c r="AE38" s="184">
        <f t="shared" si="47"/>
        <v>6633.5287737540866</v>
      </c>
      <c r="AF38" s="184">
        <f t="shared" si="47"/>
        <v>6651.4393014432226</v>
      </c>
      <c r="AG38" s="184">
        <f t="shared" si="47"/>
        <v>6669.3981875571189</v>
      </c>
      <c r="AH38" s="184">
        <f t="shared" si="47"/>
        <v>6687.4055626635227</v>
      </c>
      <c r="AI38" s="184">
        <f t="shared" si="47"/>
        <v>6705.4615576827136</v>
      </c>
      <c r="AJ38" s="184">
        <f t="shared" si="47"/>
        <v>6723.5663038884568</v>
      </c>
      <c r="AK38" s="184">
        <f t="shared" si="47"/>
        <v>6741.7199329089553</v>
      </c>
      <c r="AL38" s="184">
        <f t="shared" si="47"/>
        <v>6759.9225767278094</v>
      </c>
      <c r="AM38" s="184">
        <f t="shared" si="47"/>
        <v>6778.1743676849737</v>
      </c>
      <c r="AN38" s="184">
        <f t="shared" si="47"/>
        <v>6796.4754384777225</v>
      </c>
      <c r="AO38" s="184">
        <f t="shared" si="47"/>
        <v>6814.8259221616117</v>
      </c>
      <c r="AP38" s="85"/>
      <c r="AQ38" s="189" t="s">
        <v>118</v>
      </c>
      <c r="AR38" s="189" t="s">
        <v>122</v>
      </c>
      <c r="AS38" s="190">
        <f t="shared" si="15"/>
        <v>2.6877301469610789E-3</v>
      </c>
      <c r="AT38" s="186">
        <f t="shared" si="2"/>
        <v>2.8802453869500866E-3</v>
      </c>
      <c r="AU38" s="186">
        <f t="shared" si="3"/>
        <v>2.5525093937630583E-3</v>
      </c>
      <c r="AV38" s="186">
        <f t="shared" si="4"/>
        <v>2.4014598831612055E-3</v>
      </c>
      <c r="AW38" s="186">
        <f t="shared" si="5"/>
        <v>2.6004611356940099E-3</v>
      </c>
      <c r="AX38" s="186">
        <f t="shared" si="6"/>
        <v>2.9989844456488335E-3</v>
      </c>
      <c r="AY38" s="186">
        <f t="shared" si="7"/>
        <v>2.5439708445571529E-3</v>
      </c>
      <c r="AZ38" s="186">
        <f t="shared" si="8"/>
        <v>1.0203799397982216E-2</v>
      </c>
      <c r="BA38" s="186">
        <f t="shared" si="9"/>
        <v>1.035731970714604E-3</v>
      </c>
      <c r="BB38" s="186">
        <f t="shared" si="10"/>
        <v>2.5061599019102765E-3</v>
      </c>
      <c r="BC38" s="186">
        <f t="shared" si="11"/>
        <v>7.7873242005721544E-4</v>
      </c>
      <c r="BD38" s="186">
        <f t="shared" si="12"/>
        <v>-9.370231638667903E-4</v>
      </c>
    </row>
    <row r="39" spans="1:56" x14ac:dyDescent="0.4">
      <c r="A39" s="75" t="str">
        <f t="shared" si="0"/>
        <v>RABTUsuariosBajio</v>
      </c>
      <c r="C39" s="86" t="s">
        <v>119</v>
      </c>
      <c r="D39" s="86" t="s">
        <v>101</v>
      </c>
      <c r="E39" s="86" t="s">
        <v>122</v>
      </c>
      <c r="F39" s="183">
        <v>10048.212093518659</v>
      </c>
      <c r="G39" s="183">
        <v>10067.579186800293</v>
      </c>
      <c r="H39" s="183">
        <v>10099.622692554956</v>
      </c>
      <c r="I39" s="183">
        <v>10134.478511349716</v>
      </c>
      <c r="J39" s="183">
        <v>10165.496273692914</v>
      </c>
      <c r="K39" s="183">
        <v>10178.026308190791</v>
      </c>
      <c r="L39" s="183">
        <v>10171.924930941348</v>
      </c>
      <c r="M39" s="183">
        <v>10171.346303894356</v>
      </c>
      <c r="N39" s="183">
        <v>10151.281844785608</v>
      </c>
      <c r="O39" s="183">
        <v>10162.108227239967</v>
      </c>
      <c r="P39" s="183">
        <v>10183.733552514623</v>
      </c>
      <c r="Q39" s="183">
        <v>10164.908965743509</v>
      </c>
      <c r="R39" s="183">
        <v>10186.955664016863</v>
      </c>
      <c r="S39" s="183">
        <v>10204.348600353374</v>
      </c>
      <c r="T39" s="183">
        <v>10238.742734832487</v>
      </c>
      <c r="U39" s="183">
        <v>10273.370754774289</v>
      </c>
      <c r="V39" s="183">
        <v>10313.05006211512</v>
      </c>
      <c r="W39" s="183">
        <v>10335.076704510488</v>
      </c>
      <c r="X39" s="183">
        <v>10353.993987354484</v>
      </c>
      <c r="Y39" s="183">
        <v>10365.565530489468</v>
      </c>
      <c r="Z39" s="183">
        <v>10380.755413442543</v>
      </c>
      <c r="AA39" s="184">
        <f t="shared" ref="AA39:AO39" si="48">Z39*(1+INDEX($BH$5:$BH$16,MATCH($C39,$BG$5:$BG$16,0)))</f>
        <v>10392.174244397331</v>
      </c>
      <c r="AB39" s="184">
        <f t="shared" si="48"/>
        <v>10403.60563606617</v>
      </c>
      <c r="AC39" s="184">
        <f t="shared" si="48"/>
        <v>10415.049602265843</v>
      </c>
      <c r="AD39" s="184">
        <f t="shared" si="48"/>
        <v>10426.506156828336</v>
      </c>
      <c r="AE39" s="184">
        <f t="shared" si="48"/>
        <v>10437.975313600849</v>
      </c>
      <c r="AF39" s="184">
        <f t="shared" si="48"/>
        <v>10449.457086445811</v>
      </c>
      <c r="AG39" s="184">
        <f t="shared" si="48"/>
        <v>10460.951489240902</v>
      </c>
      <c r="AH39" s="184">
        <f t="shared" si="48"/>
        <v>10472.458535879068</v>
      </c>
      <c r="AI39" s="184">
        <f t="shared" si="48"/>
        <v>10483.978240268536</v>
      </c>
      <c r="AJ39" s="184">
        <f t="shared" si="48"/>
        <v>10495.510616332833</v>
      </c>
      <c r="AK39" s="184">
        <f t="shared" si="48"/>
        <v>10507.0556780108</v>
      </c>
      <c r="AL39" s="184">
        <f t="shared" si="48"/>
        <v>10518.613439256613</v>
      </c>
      <c r="AM39" s="184">
        <f t="shared" si="48"/>
        <v>10530.183914039797</v>
      </c>
      <c r="AN39" s="184">
        <f t="shared" si="48"/>
        <v>10541.767116345241</v>
      </c>
      <c r="AO39" s="184">
        <f t="shared" si="48"/>
        <v>10553.363060173222</v>
      </c>
      <c r="AP39" s="85"/>
      <c r="AQ39" s="189" t="s">
        <v>119</v>
      </c>
      <c r="AR39" s="189" t="s">
        <v>122</v>
      </c>
      <c r="AS39" s="190">
        <f t="shared" si="15"/>
        <v>1.0519752640449304E-3</v>
      </c>
      <c r="AT39" s="186">
        <f t="shared" si="2"/>
        <v>1.9274168480305498E-3</v>
      </c>
      <c r="AU39" s="186">
        <f t="shared" si="3"/>
        <v>3.1828411935090895E-3</v>
      </c>
      <c r="AV39" s="186">
        <f t="shared" si="4"/>
        <v>3.4512000948763166E-3</v>
      </c>
      <c r="AW39" s="186">
        <f t="shared" si="5"/>
        <v>3.06061750572173E-3</v>
      </c>
      <c r="AX39" s="186">
        <f t="shared" si="6"/>
        <v>1.2326043077999227E-3</v>
      </c>
      <c r="AY39" s="186">
        <f t="shared" si="7"/>
        <v>-5.9946565912616379E-4</v>
      </c>
      <c r="AZ39" s="186">
        <f t="shared" si="8"/>
        <v>-5.6884714635718758E-5</v>
      </c>
      <c r="BA39" s="186">
        <f t="shared" si="9"/>
        <v>-1.9726453617123774E-3</v>
      </c>
      <c r="BB39" s="186">
        <f t="shared" si="10"/>
        <v>1.0665039765318518E-3</v>
      </c>
      <c r="BC39" s="186">
        <f t="shared" si="11"/>
        <v>2.1280353240764605E-3</v>
      </c>
      <c r="BD39" s="186">
        <f t="shared" si="12"/>
        <v>-1.8484956105774275E-3</v>
      </c>
    </row>
    <row r="40" spans="1:56" x14ac:dyDescent="0.4">
      <c r="A40" s="75" t="str">
        <f t="shared" si="0"/>
        <v>RAMTUsuariosBajio</v>
      </c>
      <c r="C40" s="86" t="s">
        <v>120</v>
      </c>
      <c r="D40" s="86" t="s">
        <v>101</v>
      </c>
      <c r="E40" s="86" t="s">
        <v>122</v>
      </c>
      <c r="F40" s="183">
        <v>2691.2616476126145</v>
      </c>
      <c r="G40" s="183">
        <v>2704.323212767385</v>
      </c>
      <c r="H40" s="183">
        <v>2709.1984873864699</v>
      </c>
      <c r="I40" s="183">
        <v>2704.5761563031888</v>
      </c>
      <c r="J40" s="183">
        <v>2705.188808496418</v>
      </c>
      <c r="K40" s="183">
        <v>2695.8517495984338</v>
      </c>
      <c r="L40" s="183">
        <v>2690.3785902982695</v>
      </c>
      <c r="M40" s="183">
        <v>2677.1875100707284</v>
      </c>
      <c r="N40" s="183">
        <v>2662.2290180681598</v>
      </c>
      <c r="O40" s="183">
        <v>2662.0791477759399</v>
      </c>
      <c r="P40" s="183">
        <v>2658.9132126881595</v>
      </c>
      <c r="Q40" s="183">
        <v>2663.3694092597589</v>
      </c>
      <c r="R40" s="183">
        <v>2677.9421498976653</v>
      </c>
      <c r="S40" s="183">
        <v>2687.1906037227527</v>
      </c>
      <c r="T40" s="183">
        <v>2697.6976886171219</v>
      </c>
      <c r="U40" s="183">
        <v>2704.5783514739137</v>
      </c>
      <c r="V40" s="183">
        <v>2706.1083854691869</v>
      </c>
      <c r="W40" s="183">
        <v>2691.5652796360669</v>
      </c>
      <c r="X40" s="183">
        <v>2691.7060699039248</v>
      </c>
      <c r="Y40" s="183">
        <v>2685.4228926062624</v>
      </c>
      <c r="Z40" s="183">
        <v>2679.1134730403883</v>
      </c>
      <c r="AA40" s="184">
        <f t="shared" ref="AA40:AO40" si="49">Z40*(1+INDEX($BH$5:$BH$16,MATCH($C40,$BG$5:$BG$16,0)))</f>
        <v>2676.7022709146518</v>
      </c>
      <c r="AB40" s="184">
        <f t="shared" si="49"/>
        <v>2674.2932388708286</v>
      </c>
      <c r="AC40" s="184">
        <f t="shared" si="49"/>
        <v>2671.886374955845</v>
      </c>
      <c r="AD40" s="184">
        <f t="shared" si="49"/>
        <v>2669.4816772183849</v>
      </c>
      <c r="AE40" s="184">
        <f t="shared" si="49"/>
        <v>2667.0791437088883</v>
      </c>
      <c r="AF40" s="184">
        <f t="shared" si="49"/>
        <v>2664.6787724795504</v>
      </c>
      <c r="AG40" s="184">
        <f t="shared" si="49"/>
        <v>2662.2805615843185</v>
      </c>
      <c r="AH40" s="184">
        <f t="shared" si="49"/>
        <v>2659.8845090788927</v>
      </c>
      <c r="AI40" s="184">
        <f t="shared" si="49"/>
        <v>2657.4906130207219</v>
      </c>
      <c r="AJ40" s="184">
        <f t="shared" si="49"/>
        <v>2655.0988714690034</v>
      </c>
      <c r="AK40" s="184">
        <f t="shared" si="49"/>
        <v>2652.7092824846814</v>
      </c>
      <c r="AL40" s="184">
        <f t="shared" si="49"/>
        <v>2650.3218441304452</v>
      </c>
      <c r="AM40" s="184">
        <f t="shared" si="49"/>
        <v>2647.936554470728</v>
      </c>
      <c r="AN40" s="184">
        <f t="shared" si="49"/>
        <v>2645.5534115717041</v>
      </c>
      <c r="AO40" s="184">
        <f t="shared" si="49"/>
        <v>2643.1724135012896</v>
      </c>
      <c r="AP40" s="85"/>
      <c r="AQ40" s="189" t="s">
        <v>120</v>
      </c>
      <c r="AR40" s="189" t="s">
        <v>122</v>
      </c>
      <c r="AS40" s="190">
        <f t="shared" si="15"/>
        <v>-9.4230568680097151E-4</v>
      </c>
      <c r="AT40" s="186">
        <f t="shared" si="2"/>
        <v>4.8533241523942561E-3</v>
      </c>
      <c r="AU40" s="186">
        <f t="shared" si="3"/>
        <v>1.802770688084987E-3</v>
      </c>
      <c r="AV40" s="186">
        <f t="shared" si="4"/>
        <v>-1.706161842626841E-3</v>
      </c>
      <c r="AW40" s="186">
        <f t="shared" si="5"/>
        <v>2.2652428987868234E-4</v>
      </c>
      <c r="AX40" s="186">
        <f t="shared" si="6"/>
        <v>-3.4515368645096078E-3</v>
      </c>
      <c r="AY40" s="186">
        <f t="shared" si="7"/>
        <v>-2.0302152375328841E-3</v>
      </c>
      <c r="AZ40" s="186">
        <f t="shared" si="8"/>
        <v>-4.903057240757569E-3</v>
      </c>
      <c r="BA40" s="186">
        <f t="shared" si="9"/>
        <v>-5.5873904783656503E-3</v>
      </c>
      <c r="BB40" s="186">
        <f t="shared" si="10"/>
        <v>-5.6295041186427142E-5</v>
      </c>
      <c r="BC40" s="186">
        <f t="shared" si="11"/>
        <v>-1.1892715851161695E-3</v>
      </c>
      <c r="BD40" s="186">
        <f t="shared" si="12"/>
        <v>1.675946604926537E-3</v>
      </c>
    </row>
    <row r="41" spans="1:56" x14ac:dyDescent="0.4">
      <c r="A41" s="75" t="str">
        <f t="shared" si="0"/>
        <v>DB1UsuariosCentro Occidente</v>
      </c>
      <c r="C41" s="86" t="s">
        <v>109</v>
      </c>
      <c r="D41" s="86" t="s">
        <v>101</v>
      </c>
      <c r="E41" s="86" t="s">
        <v>9</v>
      </c>
      <c r="F41" s="183">
        <v>1377545.0526357233</v>
      </c>
      <c r="G41" s="183">
        <v>1381279.3998874312</v>
      </c>
      <c r="H41" s="183">
        <v>1384409.9848131686</v>
      </c>
      <c r="I41" s="183">
        <v>1388104.5186430926</v>
      </c>
      <c r="J41" s="183">
        <v>1389584.3451098185</v>
      </c>
      <c r="K41" s="183">
        <v>1392785.8982183358</v>
      </c>
      <c r="L41" s="183">
        <v>1396619.4603031045</v>
      </c>
      <c r="M41" s="183">
        <v>1400806.9662956274</v>
      </c>
      <c r="N41" s="183">
        <v>1403846.3190109155</v>
      </c>
      <c r="O41" s="183">
        <v>1407129.3852381629</v>
      </c>
      <c r="P41" s="183">
        <v>1411125.1779142192</v>
      </c>
      <c r="Q41" s="183">
        <v>1413734.8727606656</v>
      </c>
      <c r="R41" s="183">
        <v>1419051.645163412</v>
      </c>
      <c r="S41" s="183">
        <v>1423589.4175753442</v>
      </c>
      <c r="T41" s="183">
        <v>1428777.8411239916</v>
      </c>
      <c r="U41" s="183">
        <v>1433471.3142411476</v>
      </c>
      <c r="V41" s="183">
        <v>1438026.6745191156</v>
      </c>
      <c r="W41" s="183">
        <v>1439753.0131203674</v>
      </c>
      <c r="X41" s="183">
        <v>1447132.3028534201</v>
      </c>
      <c r="Y41" s="183">
        <v>1451454.6080807005</v>
      </c>
      <c r="Z41" s="183">
        <v>1454965.5005728782</v>
      </c>
      <c r="AA41" s="184">
        <f t="shared" ref="AA41:AO41" si="50">Z41*(1+INDEX($BH$5:$BH$16,MATCH($C41,$BG$5:$BG$16,0)))</f>
        <v>1458457.4177742531</v>
      </c>
      <c r="AB41" s="184">
        <f t="shared" si="50"/>
        <v>1461957.7155769111</v>
      </c>
      <c r="AC41" s="184">
        <f t="shared" si="50"/>
        <v>1465466.4140942956</v>
      </c>
      <c r="AD41" s="184">
        <f t="shared" si="50"/>
        <v>1468983.5334881218</v>
      </c>
      <c r="AE41" s="184">
        <f t="shared" si="50"/>
        <v>1472509.0939684932</v>
      </c>
      <c r="AF41" s="184">
        <f t="shared" si="50"/>
        <v>1476043.1157940174</v>
      </c>
      <c r="AG41" s="184">
        <f t="shared" si="50"/>
        <v>1479585.6192719231</v>
      </c>
      <c r="AH41" s="184">
        <f t="shared" si="50"/>
        <v>1483136.6247581756</v>
      </c>
      <c r="AI41" s="184">
        <f t="shared" si="50"/>
        <v>1486696.1526575952</v>
      </c>
      <c r="AJ41" s="184">
        <f t="shared" si="50"/>
        <v>1490264.2234239734</v>
      </c>
      <c r="AK41" s="184">
        <f t="shared" si="50"/>
        <v>1493840.8575601908</v>
      </c>
      <c r="AL41" s="184">
        <f t="shared" si="50"/>
        <v>1497426.0756183353</v>
      </c>
      <c r="AM41" s="184">
        <f t="shared" si="50"/>
        <v>1501019.8981998193</v>
      </c>
      <c r="AN41" s="184">
        <f t="shared" si="50"/>
        <v>1504622.3459554987</v>
      </c>
      <c r="AO41" s="184">
        <f t="shared" si="50"/>
        <v>1508233.4395857919</v>
      </c>
      <c r="AP41" s="85"/>
      <c r="AQ41" s="189" t="s">
        <v>109</v>
      </c>
      <c r="AR41" s="189" t="s">
        <v>9</v>
      </c>
      <c r="AS41" s="190">
        <f t="shared" si="15"/>
        <v>2.3603786821298138E-3</v>
      </c>
      <c r="AT41" s="186">
        <f t="shared" si="2"/>
        <v>2.7108712303549609E-3</v>
      </c>
      <c r="AU41" s="186">
        <f t="shared" si="3"/>
        <v>2.2664385829489486E-3</v>
      </c>
      <c r="AV41" s="186">
        <f t="shared" si="4"/>
        <v>2.6686703147569268E-3</v>
      </c>
      <c r="AW41" s="186">
        <f t="shared" si="5"/>
        <v>1.0660771194466179E-3</v>
      </c>
      <c r="AX41" s="186">
        <f t="shared" si="6"/>
        <v>2.3039645774538542E-3</v>
      </c>
      <c r="AY41" s="186">
        <f t="shared" si="7"/>
        <v>2.7524417713251648E-3</v>
      </c>
      <c r="AZ41" s="186">
        <f t="shared" si="8"/>
        <v>2.9983156554429513E-3</v>
      </c>
      <c r="BA41" s="186">
        <f t="shared" si="9"/>
        <v>2.1697155913820154E-3</v>
      </c>
      <c r="BB41" s="186">
        <f t="shared" si="10"/>
        <v>2.3386222428967152E-3</v>
      </c>
      <c r="BC41" s="186">
        <f t="shared" si="11"/>
        <v>2.8396768044041121E-3</v>
      </c>
      <c r="BD41" s="186">
        <f t="shared" si="12"/>
        <v>1.8493716130156823E-3</v>
      </c>
    </row>
    <row r="42" spans="1:56" x14ac:dyDescent="0.4">
      <c r="A42" s="75" t="str">
        <f t="shared" si="0"/>
        <v>DB2UsuariosCentro Occidente</v>
      </c>
      <c r="C42" s="86" t="s">
        <v>110</v>
      </c>
      <c r="D42" s="86" t="s">
        <v>101</v>
      </c>
      <c r="E42" s="86" t="s">
        <v>9</v>
      </c>
      <c r="F42" s="183">
        <v>516104.62681731174</v>
      </c>
      <c r="G42" s="183">
        <v>517502.76527494681</v>
      </c>
      <c r="H42" s="183">
        <v>518829.70446198533</v>
      </c>
      <c r="I42" s="183">
        <v>520221.79404933332</v>
      </c>
      <c r="J42" s="183">
        <v>522371.60196293338</v>
      </c>
      <c r="K42" s="183">
        <v>523496.71471364301</v>
      </c>
      <c r="L42" s="183">
        <v>524901.35845749755</v>
      </c>
      <c r="M42" s="183">
        <v>526400.56136582012</v>
      </c>
      <c r="N42" s="183">
        <v>527289.59387709305</v>
      </c>
      <c r="O42" s="183">
        <v>527978.0837194121</v>
      </c>
      <c r="P42" s="183">
        <v>529561.23432363116</v>
      </c>
      <c r="Q42" s="183">
        <v>530241.88978835335</v>
      </c>
      <c r="R42" s="183">
        <v>532014.23273635772</v>
      </c>
      <c r="S42" s="183">
        <v>533447.87070738582</v>
      </c>
      <c r="T42" s="183">
        <v>535781.45517713309</v>
      </c>
      <c r="U42" s="183">
        <v>537500.62860268354</v>
      </c>
      <c r="V42" s="183">
        <v>538873.83083855873</v>
      </c>
      <c r="W42" s="183">
        <v>540049.7894222571</v>
      </c>
      <c r="X42" s="183">
        <v>542464.14454759541</v>
      </c>
      <c r="Y42" s="183">
        <v>543923.07191232976</v>
      </c>
      <c r="Z42" s="183">
        <v>545182.44991430233</v>
      </c>
      <c r="AA42" s="184">
        <f t="shared" ref="AA42:AO42" si="51">Z42*(1+INDEX($BH$5:$BH$16,MATCH($C42,$BG$5:$BG$16,0)))</f>
        <v>546545.40603908803</v>
      </c>
      <c r="AB42" s="184">
        <f t="shared" si="51"/>
        <v>547911.76955418568</v>
      </c>
      <c r="AC42" s="184">
        <f t="shared" si="51"/>
        <v>549281.54897807108</v>
      </c>
      <c r="AD42" s="184">
        <f t="shared" si="51"/>
        <v>550654.75285051623</v>
      </c>
      <c r="AE42" s="184">
        <f t="shared" si="51"/>
        <v>552031.38973264245</v>
      </c>
      <c r="AF42" s="184">
        <f t="shared" si="51"/>
        <v>553411.46820697398</v>
      </c>
      <c r="AG42" s="184">
        <f t="shared" si="51"/>
        <v>554794.99687749136</v>
      </c>
      <c r="AH42" s="184">
        <f t="shared" si="51"/>
        <v>556181.98436968506</v>
      </c>
      <c r="AI42" s="184">
        <f t="shared" si="51"/>
        <v>557572.43933060928</v>
      </c>
      <c r="AJ42" s="184">
        <f t="shared" si="51"/>
        <v>558966.37042893574</v>
      </c>
      <c r="AK42" s="184">
        <f t="shared" si="51"/>
        <v>560363.78635500802</v>
      </c>
      <c r="AL42" s="184">
        <f t="shared" si="51"/>
        <v>561764.69582089549</v>
      </c>
      <c r="AM42" s="184">
        <f t="shared" si="51"/>
        <v>563169.10756044765</v>
      </c>
      <c r="AN42" s="184">
        <f t="shared" si="51"/>
        <v>564577.03032934875</v>
      </c>
      <c r="AO42" s="184">
        <f t="shared" si="51"/>
        <v>565988.47290517215</v>
      </c>
      <c r="AP42" s="85"/>
      <c r="AQ42" s="189" t="s">
        <v>110</v>
      </c>
      <c r="AR42" s="189" t="s">
        <v>9</v>
      </c>
      <c r="AS42" s="190">
        <f t="shared" si="15"/>
        <v>2.460037269115983E-3</v>
      </c>
      <c r="AT42" s="186">
        <f t="shared" si="2"/>
        <v>2.7090213592098067E-3</v>
      </c>
      <c r="AU42" s="186">
        <f t="shared" si="3"/>
        <v>2.5641199933172931E-3</v>
      </c>
      <c r="AV42" s="186">
        <f t="shared" si="4"/>
        <v>2.683133936580484E-3</v>
      </c>
      <c r="AW42" s="186">
        <f t="shared" si="5"/>
        <v>4.132483371882989E-3</v>
      </c>
      <c r="AX42" s="186">
        <f t="shared" si="6"/>
        <v>2.1538551224487001E-3</v>
      </c>
      <c r="AY42" s="186">
        <f t="shared" si="7"/>
        <v>2.6831949549537271E-3</v>
      </c>
      <c r="AZ42" s="186">
        <f t="shared" si="8"/>
        <v>2.8561612275650461E-3</v>
      </c>
      <c r="BA42" s="186">
        <f t="shared" si="9"/>
        <v>1.6888897476974307E-3</v>
      </c>
      <c r="BB42" s="186">
        <f t="shared" si="10"/>
        <v>1.3057148297894727E-3</v>
      </c>
      <c r="BC42" s="186">
        <f t="shared" si="11"/>
        <v>2.9985157585830091E-3</v>
      </c>
      <c r="BD42" s="186">
        <f t="shared" si="12"/>
        <v>1.2853196582478521E-3</v>
      </c>
    </row>
    <row r="43" spans="1:56" x14ac:dyDescent="0.4">
      <c r="A43" s="75" t="str">
        <f t="shared" si="0"/>
        <v>DISTUsuariosCentro Occidente</v>
      </c>
      <c r="C43" s="86" t="s">
        <v>111</v>
      </c>
      <c r="D43" s="86" t="s">
        <v>101</v>
      </c>
      <c r="E43" s="86" t="s">
        <v>9</v>
      </c>
      <c r="F43" s="183">
        <v>47.692477435056901</v>
      </c>
      <c r="G43" s="183">
        <v>47.961622341575278</v>
      </c>
      <c r="H43" s="183">
        <v>48.015451322878953</v>
      </c>
      <c r="I43" s="183">
        <v>47.961622341575278</v>
      </c>
      <c r="J43" s="183">
        <v>48.015451322878953</v>
      </c>
      <c r="K43" s="183">
        <v>48.230767248093656</v>
      </c>
      <c r="L43" s="183">
        <v>48.392254192004685</v>
      </c>
      <c r="M43" s="183">
        <v>48.499912154612041</v>
      </c>
      <c r="N43" s="183">
        <v>48.715228079826744</v>
      </c>
      <c r="O43" s="183">
        <v>48.930544005041448</v>
      </c>
      <c r="P43" s="183">
        <v>48.769057061130418</v>
      </c>
      <c r="Q43" s="183">
        <v>49.09203094895247</v>
      </c>
      <c r="R43" s="183">
        <v>49.145859930256151</v>
      </c>
      <c r="S43" s="183">
        <v>49.145859930256151</v>
      </c>
      <c r="T43" s="183">
        <v>49.30734687416718</v>
      </c>
      <c r="U43" s="183">
        <v>49.361175855470854</v>
      </c>
      <c r="V43" s="183">
        <v>49.415004836774528</v>
      </c>
      <c r="W43" s="183">
        <v>49.361175855470854</v>
      </c>
      <c r="X43" s="183">
        <v>49.522662799381884</v>
      </c>
      <c r="Y43" s="183">
        <v>49.415004836774528</v>
      </c>
      <c r="Z43" s="183">
        <v>49.361175855470854</v>
      </c>
      <c r="AA43" s="184">
        <f t="shared" ref="AA43:AO43" si="52">Z43*(1+INDEX($BH$5:$BH$16,MATCH($C43,$BG$5:$BG$16,0)))</f>
        <v>49.489514912695078</v>
      </c>
      <c r="AB43" s="184">
        <f t="shared" si="52"/>
        <v>49.618187651468084</v>
      </c>
      <c r="AC43" s="184">
        <f t="shared" si="52"/>
        <v>49.747194939361897</v>
      </c>
      <c r="AD43" s="184">
        <f t="shared" si="52"/>
        <v>49.876537646204234</v>
      </c>
      <c r="AE43" s="184">
        <f t="shared" si="52"/>
        <v>50.006216644084361</v>
      </c>
      <c r="AF43" s="184">
        <f t="shared" si="52"/>
        <v>50.136232807358979</v>
      </c>
      <c r="AG43" s="184">
        <f t="shared" si="52"/>
        <v>50.266587012658107</v>
      </c>
      <c r="AH43" s="184">
        <f t="shared" si="52"/>
        <v>50.397280138891013</v>
      </c>
      <c r="AI43" s="184">
        <f t="shared" si="52"/>
        <v>50.528313067252128</v>
      </c>
      <c r="AJ43" s="184">
        <f t="shared" si="52"/>
        <v>50.659686681226979</v>
      </c>
      <c r="AK43" s="184">
        <f t="shared" si="52"/>
        <v>50.791401866598164</v>
      </c>
      <c r="AL43" s="184">
        <f t="shared" si="52"/>
        <v>50.92345951145132</v>
      </c>
      <c r="AM43" s="184">
        <f t="shared" si="52"/>
        <v>51.055860506181091</v>
      </c>
      <c r="AN43" s="184">
        <f t="shared" si="52"/>
        <v>51.188605743497156</v>
      </c>
      <c r="AO43" s="184">
        <f t="shared" si="52"/>
        <v>51.321696118430246</v>
      </c>
      <c r="AP43" s="85"/>
      <c r="AQ43" s="189" t="s">
        <v>111</v>
      </c>
      <c r="AR43" s="189" t="s">
        <v>9</v>
      </c>
      <c r="AS43" s="190">
        <f t="shared" si="15"/>
        <v>2.6368849580653149E-3</v>
      </c>
      <c r="AT43" s="186">
        <f t="shared" si="2"/>
        <v>5.6433408577878375E-3</v>
      </c>
      <c r="AU43" s="186">
        <f t="shared" si="3"/>
        <v>1.1223344556676729E-3</v>
      </c>
      <c r="AV43" s="186">
        <f t="shared" si="4"/>
        <v>-1.1210762331838042E-3</v>
      </c>
      <c r="AW43" s="186">
        <f t="shared" si="5"/>
        <v>1.1223344556676729E-3</v>
      </c>
      <c r="AX43" s="186">
        <f t="shared" si="6"/>
        <v>4.484304932735439E-3</v>
      </c>
      <c r="AY43" s="186">
        <f t="shared" si="7"/>
        <v>3.3482142857144126E-3</v>
      </c>
      <c r="AZ43" s="186">
        <f t="shared" si="8"/>
        <v>2.2246941045607205E-3</v>
      </c>
      <c r="BA43" s="186">
        <f t="shared" si="9"/>
        <v>4.4395116537181423E-3</v>
      </c>
      <c r="BB43" s="186">
        <f t="shared" si="10"/>
        <v>4.4198895027625085E-3</v>
      </c>
      <c r="BC43" s="186">
        <f t="shared" si="11"/>
        <v>-3.3003300330033403E-3</v>
      </c>
      <c r="BD43" s="186">
        <f t="shared" si="12"/>
        <v>6.6225165562912025E-3</v>
      </c>
    </row>
    <row r="44" spans="1:56" x14ac:dyDescent="0.4">
      <c r="A44" s="75" t="str">
        <f t="shared" si="0"/>
        <v>DITUsuariosCentro Occidente</v>
      </c>
      <c r="C44" s="86" t="s">
        <v>112</v>
      </c>
      <c r="D44" s="86" t="s">
        <v>101</v>
      </c>
      <c r="E44" s="86" t="s">
        <v>9</v>
      </c>
      <c r="F44" s="183">
        <v>6.4594777564411148</v>
      </c>
      <c r="G44" s="183">
        <v>6.4056487751374389</v>
      </c>
      <c r="H44" s="183">
        <v>6.4056487751374389</v>
      </c>
      <c r="I44" s="183">
        <v>6.4056487751374389</v>
      </c>
      <c r="J44" s="183">
        <v>6.4056487751374389</v>
      </c>
      <c r="K44" s="183">
        <v>6.5133067377447906</v>
      </c>
      <c r="L44" s="183">
        <v>6.5671357190484665</v>
      </c>
      <c r="M44" s="183">
        <v>6.5671357190484665</v>
      </c>
      <c r="N44" s="183">
        <v>6.5671357190484665</v>
      </c>
      <c r="O44" s="183">
        <v>6.5671357190484665</v>
      </c>
      <c r="P44" s="183">
        <v>6.6209647003521424</v>
      </c>
      <c r="Q44" s="183">
        <v>6.728622662959495</v>
      </c>
      <c r="R44" s="183">
        <v>6.6747936816558191</v>
      </c>
      <c r="S44" s="183">
        <v>6.728622662959495</v>
      </c>
      <c r="T44" s="183">
        <v>6.728622662959495</v>
      </c>
      <c r="U44" s="183">
        <v>6.6209647003521424</v>
      </c>
      <c r="V44" s="183">
        <v>6.6747936816558191</v>
      </c>
      <c r="W44" s="183">
        <v>6.6747936816558191</v>
      </c>
      <c r="X44" s="183">
        <v>6.6747936816558191</v>
      </c>
      <c r="Y44" s="183">
        <v>6.6747936816558191</v>
      </c>
      <c r="Z44" s="183">
        <v>6.7824516442631708</v>
      </c>
      <c r="AA44" s="184">
        <f t="shared" ref="AA44:AO44" si="53">Z44*(1+INDEX($BH$5:$BH$16,MATCH($C44,$BG$5:$BG$16,0)))</f>
        <v>6.8075467153469447</v>
      </c>
      <c r="AB44" s="184">
        <f t="shared" si="53"/>
        <v>6.8327346381937284</v>
      </c>
      <c r="AC44" s="184">
        <f t="shared" si="53"/>
        <v>6.8580157563550452</v>
      </c>
      <c r="AD44" s="184">
        <f t="shared" si="53"/>
        <v>6.8833904146535589</v>
      </c>
      <c r="AE44" s="184">
        <f t="shared" si="53"/>
        <v>6.9088589591877776</v>
      </c>
      <c r="AF44" s="184">
        <f t="shared" si="53"/>
        <v>6.9344217373367725</v>
      </c>
      <c r="AG44" s="184">
        <f t="shared" si="53"/>
        <v>6.9600790977649192</v>
      </c>
      <c r="AH44" s="184">
        <f t="shared" si="53"/>
        <v>6.9858313904266494</v>
      </c>
      <c r="AI44" s="184">
        <f t="shared" si="53"/>
        <v>7.0116789665712282</v>
      </c>
      <c r="AJ44" s="184">
        <f t="shared" si="53"/>
        <v>7.0376221787475419</v>
      </c>
      <c r="AK44" s="184">
        <f t="shared" si="53"/>
        <v>7.0636613808089077</v>
      </c>
      <c r="AL44" s="184">
        <f t="shared" si="53"/>
        <v>7.0897969279179005</v>
      </c>
      <c r="AM44" s="184">
        <f t="shared" si="53"/>
        <v>7.1160291765511969</v>
      </c>
      <c r="AN44" s="184">
        <f t="shared" si="53"/>
        <v>7.1423584845044363</v>
      </c>
      <c r="AO44" s="184">
        <f t="shared" si="53"/>
        <v>7.1687852108971031</v>
      </c>
      <c r="AP44" s="85"/>
      <c r="AQ44" s="189" t="s">
        <v>112</v>
      </c>
      <c r="AR44" s="189" t="s">
        <v>9</v>
      </c>
      <c r="AS44" s="190">
        <f t="shared" si="15"/>
        <v>3.7449760071600917E-3</v>
      </c>
      <c r="AT44" s="186">
        <f t="shared" si="2"/>
        <v>-8.3333333333333037E-3</v>
      </c>
      <c r="AU44" s="186">
        <f t="shared" si="3"/>
        <v>0</v>
      </c>
      <c r="AV44" s="186">
        <f t="shared" si="4"/>
        <v>0</v>
      </c>
      <c r="AW44" s="186">
        <f t="shared" si="5"/>
        <v>0</v>
      </c>
      <c r="AX44" s="186">
        <f t="shared" si="6"/>
        <v>1.6806722689075571E-2</v>
      </c>
      <c r="AY44" s="186">
        <f t="shared" si="7"/>
        <v>8.2644628099173278E-3</v>
      </c>
      <c r="AZ44" s="186">
        <f t="shared" si="8"/>
        <v>0</v>
      </c>
      <c r="BA44" s="186">
        <f t="shared" si="9"/>
        <v>0</v>
      </c>
      <c r="BB44" s="186">
        <f t="shared" si="10"/>
        <v>0</v>
      </c>
      <c r="BC44" s="186">
        <f t="shared" si="11"/>
        <v>8.1967213114753079E-3</v>
      </c>
      <c r="BD44" s="186">
        <f t="shared" si="12"/>
        <v>1.6260162601626105E-2</v>
      </c>
    </row>
    <row r="45" spans="1:56" x14ac:dyDescent="0.4">
      <c r="A45" s="75" t="str">
        <f t="shared" si="0"/>
        <v>GDBTUsuariosCentro Occidente</v>
      </c>
      <c r="C45" s="86" t="s">
        <v>113</v>
      </c>
      <c r="D45" s="86" t="s">
        <v>101</v>
      </c>
      <c r="E45" s="86" t="s">
        <v>9</v>
      </c>
      <c r="F45" s="183">
        <v>1646.5480099234173</v>
      </c>
      <c r="G45" s="183">
        <v>1651.8060248171603</v>
      </c>
      <c r="H45" s="183">
        <v>1658.8912106522755</v>
      </c>
      <c r="I45" s="183">
        <v>1605.3994140874856</v>
      </c>
      <c r="J45" s="183">
        <v>1680.5080682801308</v>
      </c>
      <c r="K45" s="183">
        <v>1592.3112202573845</v>
      </c>
      <c r="L45" s="183">
        <v>1650.7910255456982</v>
      </c>
      <c r="M45" s="183">
        <v>1606.2034037522374</v>
      </c>
      <c r="N45" s="183">
        <v>1637.8126428374569</v>
      </c>
      <c r="O45" s="183">
        <v>1609.5403699612148</v>
      </c>
      <c r="P45" s="183">
        <v>1603.6966957508876</v>
      </c>
      <c r="Q45" s="183">
        <v>1554.1214958657536</v>
      </c>
      <c r="R45" s="183">
        <v>1564.064354660318</v>
      </c>
      <c r="S45" s="183">
        <v>1583.4927412242912</v>
      </c>
      <c r="T45" s="183">
        <v>1571.2705480454038</v>
      </c>
      <c r="U45" s="183">
        <v>1596.625720766837</v>
      </c>
      <c r="V45" s="183">
        <v>1606.0324429076168</v>
      </c>
      <c r="W45" s="183">
        <v>1554.0823083673645</v>
      </c>
      <c r="X45" s="183">
        <v>1581.5058058664099</v>
      </c>
      <c r="Y45" s="183">
        <v>1566.2334472909311</v>
      </c>
      <c r="Z45" s="183">
        <v>1549.1063573356528</v>
      </c>
      <c r="AA45" s="184">
        <f t="shared" ref="AA45:AO45" si="54">Z45*(1+INDEX($BH$5:$BH$16,MATCH($C45,$BG$5:$BG$16,0)))</f>
        <v>1541.6706468204416</v>
      </c>
      <c r="AB45" s="184">
        <f t="shared" si="54"/>
        <v>1534.2706277157033</v>
      </c>
      <c r="AC45" s="184">
        <f t="shared" si="54"/>
        <v>1526.906128702668</v>
      </c>
      <c r="AD45" s="184">
        <f t="shared" si="54"/>
        <v>1519.5769792848951</v>
      </c>
      <c r="AE45" s="184">
        <f t="shared" si="54"/>
        <v>1512.2830097843275</v>
      </c>
      <c r="AF45" s="184">
        <f t="shared" si="54"/>
        <v>1505.0240513373626</v>
      </c>
      <c r="AG45" s="184">
        <f t="shared" si="54"/>
        <v>1497.7999358909433</v>
      </c>
      <c r="AH45" s="184">
        <f t="shared" si="54"/>
        <v>1490.6104961986666</v>
      </c>
      <c r="AI45" s="184">
        <f t="shared" si="54"/>
        <v>1483.4555658169129</v>
      </c>
      <c r="AJ45" s="184">
        <f t="shared" si="54"/>
        <v>1476.3349791009916</v>
      </c>
      <c r="AK45" s="184">
        <f t="shared" si="54"/>
        <v>1469.2485712013067</v>
      </c>
      <c r="AL45" s="184">
        <f t="shared" si="54"/>
        <v>1462.1961780595404</v>
      </c>
      <c r="AM45" s="184">
        <f t="shared" si="54"/>
        <v>1455.1776364048546</v>
      </c>
      <c r="AN45" s="184">
        <f t="shared" si="54"/>
        <v>1448.1927837501114</v>
      </c>
      <c r="AO45" s="184">
        <f t="shared" si="54"/>
        <v>1441.2414583881109</v>
      </c>
      <c r="AP45" s="85"/>
      <c r="AQ45" s="189" t="s">
        <v>113</v>
      </c>
      <c r="AR45" s="189" t="s">
        <v>9</v>
      </c>
      <c r="AS45" s="190">
        <f t="shared" si="15"/>
        <v>-4.8063613363783309E-3</v>
      </c>
      <c r="AT45" s="186">
        <f t="shared" si="2"/>
        <v>3.1933565629753691E-3</v>
      </c>
      <c r="AU45" s="186">
        <f t="shared" si="3"/>
        <v>4.2893570604936038E-3</v>
      </c>
      <c r="AV45" s="186">
        <f t="shared" si="4"/>
        <v>-3.2245512075355975E-2</v>
      </c>
      <c r="AW45" s="186">
        <f t="shared" si="5"/>
        <v>4.6785026538294305E-2</v>
      </c>
      <c r="AX45" s="186">
        <f t="shared" si="6"/>
        <v>-5.2482252056670564E-2</v>
      </c>
      <c r="AY45" s="186">
        <f t="shared" si="7"/>
        <v>3.6726366393914356E-2</v>
      </c>
      <c r="AZ45" s="186">
        <f t="shared" si="8"/>
        <v>-2.7009852309271887E-2</v>
      </c>
      <c r="BA45" s="186">
        <f t="shared" si="9"/>
        <v>1.9679474599155755E-2</v>
      </c>
      <c r="BB45" s="186">
        <f t="shared" si="10"/>
        <v>-1.7262214331952741E-2</v>
      </c>
      <c r="BC45" s="186">
        <f t="shared" si="11"/>
        <v>-3.6306478044213497E-3</v>
      </c>
      <c r="BD45" s="186">
        <f t="shared" si="12"/>
        <v>-3.0913077277322509E-2</v>
      </c>
    </row>
    <row r="46" spans="1:56" x14ac:dyDescent="0.4">
      <c r="A46" s="75" t="str">
        <f t="shared" si="0"/>
        <v>GDMTHUsuariosCentro Occidente</v>
      </c>
      <c r="C46" s="86" t="s">
        <v>114</v>
      </c>
      <c r="D46" s="86" t="s">
        <v>101</v>
      </c>
      <c r="E46" s="86" t="s">
        <v>9</v>
      </c>
      <c r="F46" s="183">
        <v>4519.9657310883667</v>
      </c>
      <c r="G46" s="183">
        <v>4546.1266160019532</v>
      </c>
      <c r="H46" s="183">
        <v>4569.1115910186227</v>
      </c>
      <c r="I46" s="183">
        <v>4594.357383250047</v>
      </c>
      <c r="J46" s="183">
        <v>4616.3196076219465</v>
      </c>
      <c r="K46" s="183">
        <v>4643.9877040120355</v>
      </c>
      <c r="L46" s="183">
        <v>4671.009852626481</v>
      </c>
      <c r="M46" s="183">
        <v>4694.6407754187949</v>
      </c>
      <c r="N46" s="183">
        <v>4710.6818118472902</v>
      </c>
      <c r="O46" s="183">
        <v>4723.7622543040834</v>
      </c>
      <c r="P46" s="183">
        <v>4742.2794238725483</v>
      </c>
      <c r="Q46" s="183">
        <v>4764.4569641696626</v>
      </c>
      <c r="R46" s="183">
        <v>4785.8808987285256</v>
      </c>
      <c r="S46" s="183">
        <v>4804.0750944091678</v>
      </c>
      <c r="T46" s="183">
        <v>4829.1055707153773</v>
      </c>
      <c r="U46" s="183">
        <v>4847.0844504708057</v>
      </c>
      <c r="V46" s="183">
        <v>4864.3097244879818</v>
      </c>
      <c r="W46" s="183">
        <v>4886.2719488598814</v>
      </c>
      <c r="X46" s="183">
        <v>4907.103764624404</v>
      </c>
      <c r="Y46" s="183">
        <v>4924.490525585491</v>
      </c>
      <c r="Z46" s="183">
        <v>4946.0221181069619</v>
      </c>
      <c r="AA46" s="184">
        <f t="shared" ref="AA46:AO46" si="55">Z46*(1+INDEX($BH$5:$BH$16,MATCH($C46,$BG$5:$BG$16,0)))</f>
        <v>4969.7630242738751</v>
      </c>
      <c r="AB46" s="184">
        <f t="shared" si="55"/>
        <v>4993.6178867903891</v>
      </c>
      <c r="AC46" s="184">
        <f t="shared" si="55"/>
        <v>5017.587252646983</v>
      </c>
      <c r="AD46" s="184">
        <f t="shared" si="55"/>
        <v>5041.6716714596878</v>
      </c>
      <c r="AE46" s="184">
        <f t="shared" si="55"/>
        <v>5065.8716954826941</v>
      </c>
      <c r="AF46" s="184">
        <f t="shared" si="55"/>
        <v>5090.1878796210103</v>
      </c>
      <c r="AG46" s="184">
        <f t="shared" si="55"/>
        <v>5114.6207814431909</v>
      </c>
      <c r="AH46" s="184">
        <f t="shared" si="55"/>
        <v>5139.1709611941178</v>
      </c>
      <c r="AI46" s="184">
        <f t="shared" si="55"/>
        <v>5163.8389818078494</v>
      </c>
      <c r="AJ46" s="184">
        <f t="shared" si="55"/>
        <v>5188.6254089205268</v>
      </c>
      <c r="AK46" s="184">
        <f t="shared" si="55"/>
        <v>5213.5308108833451</v>
      </c>
      <c r="AL46" s="184">
        <f t="shared" si="55"/>
        <v>5238.5557587755848</v>
      </c>
      <c r="AM46" s="184">
        <f t="shared" si="55"/>
        <v>5263.7008264177075</v>
      </c>
      <c r="AN46" s="184">
        <f t="shared" si="55"/>
        <v>5288.9665903845116</v>
      </c>
      <c r="AO46" s="184">
        <f t="shared" si="55"/>
        <v>5314.3536300183569</v>
      </c>
      <c r="AP46" s="85"/>
      <c r="AQ46" s="189" t="s">
        <v>114</v>
      </c>
      <c r="AR46" s="189" t="s">
        <v>9</v>
      </c>
      <c r="AS46" s="190">
        <f t="shared" si="15"/>
        <v>4.8009927594443646E-3</v>
      </c>
      <c r="AT46" s="186">
        <f t="shared" si="2"/>
        <v>5.787850278078821E-3</v>
      </c>
      <c r="AU46" s="186">
        <f t="shared" si="3"/>
        <v>5.0559469539992463E-3</v>
      </c>
      <c r="AV46" s="186">
        <f t="shared" si="4"/>
        <v>5.5253174995877341E-3</v>
      </c>
      <c r="AW46" s="186">
        <f t="shared" si="5"/>
        <v>4.7802603367270713E-3</v>
      </c>
      <c r="AX46" s="186">
        <f t="shared" si="6"/>
        <v>5.9935400366142311E-3</v>
      </c>
      <c r="AY46" s="186">
        <f t="shared" si="7"/>
        <v>5.818738191554651E-3</v>
      </c>
      <c r="AZ46" s="186">
        <f t="shared" si="8"/>
        <v>5.0590607893978845E-3</v>
      </c>
      <c r="BA46" s="186">
        <f t="shared" si="9"/>
        <v>3.416882610590033E-3</v>
      </c>
      <c r="BB46" s="186">
        <f t="shared" si="10"/>
        <v>2.7767620440624086E-3</v>
      </c>
      <c r="BC46" s="186">
        <f t="shared" si="11"/>
        <v>3.9200045581448961E-3</v>
      </c>
      <c r="BD46" s="186">
        <f t="shared" si="12"/>
        <v>4.6765570551310365E-3</v>
      </c>
    </row>
    <row r="47" spans="1:56" x14ac:dyDescent="0.4">
      <c r="A47" s="75" t="str">
        <f t="shared" si="0"/>
        <v>GDMTOUsuariosCentro Occidente</v>
      </c>
      <c r="C47" s="86" t="s">
        <v>115</v>
      </c>
      <c r="D47" s="86" t="s">
        <v>101</v>
      </c>
      <c r="E47" s="86" t="s">
        <v>9</v>
      </c>
      <c r="F47" s="183">
        <v>12241.948415025898</v>
      </c>
      <c r="G47" s="183">
        <v>12276.237476116339</v>
      </c>
      <c r="H47" s="183">
        <v>12326.998205485705</v>
      </c>
      <c r="I47" s="183">
        <v>12381.580792527633</v>
      </c>
      <c r="J47" s="183">
        <v>12432.341521896999</v>
      </c>
      <c r="K47" s="183">
        <v>12488.754294303251</v>
      </c>
      <c r="L47" s="183">
        <v>12529.395175187527</v>
      </c>
      <c r="M47" s="183">
        <v>12586.023263518993</v>
      </c>
      <c r="N47" s="183">
        <v>12631.131949851475</v>
      </c>
      <c r="O47" s="183">
        <v>12682.753942921699</v>
      </c>
      <c r="P47" s="183">
        <v>12710.422039311788</v>
      </c>
      <c r="Q47" s="183">
        <v>12725.709470002033</v>
      </c>
      <c r="R47" s="183">
        <v>12808.982904078819</v>
      </c>
      <c r="S47" s="183">
        <v>12854.629880224336</v>
      </c>
      <c r="T47" s="183">
        <v>12931.228520619468</v>
      </c>
      <c r="U47" s="183">
        <v>12981.612447119709</v>
      </c>
      <c r="V47" s="183">
        <v>13043.784920525455</v>
      </c>
      <c r="W47" s="183">
        <v>13099.06728432433</v>
      </c>
      <c r="X47" s="183">
        <v>13158.602137646196</v>
      </c>
      <c r="Y47" s="183">
        <v>13214.368962276803</v>
      </c>
      <c r="Z47" s="183">
        <v>13261.254004992305</v>
      </c>
      <c r="AA47" s="184">
        <f t="shared" ref="AA47:AO47" si="56">Z47*(1+INDEX($BH$5:$BH$16,MATCH($C47,$BG$5:$BG$16,0)))</f>
        <v>13307.668394009779</v>
      </c>
      <c r="AB47" s="184">
        <f t="shared" si="56"/>
        <v>13354.245233388814</v>
      </c>
      <c r="AC47" s="184">
        <f t="shared" si="56"/>
        <v>13400.985091705676</v>
      </c>
      <c r="AD47" s="184">
        <f t="shared" si="56"/>
        <v>13447.888539526646</v>
      </c>
      <c r="AE47" s="184">
        <f t="shared" si="56"/>
        <v>13494.956149414989</v>
      </c>
      <c r="AF47" s="184">
        <f t="shared" si="56"/>
        <v>13542.188495937942</v>
      </c>
      <c r="AG47" s="184">
        <f t="shared" si="56"/>
        <v>13589.586155673725</v>
      </c>
      <c r="AH47" s="184">
        <f t="shared" si="56"/>
        <v>13637.149707218585</v>
      </c>
      <c r="AI47" s="184">
        <f t="shared" si="56"/>
        <v>13684.879731193851</v>
      </c>
      <c r="AJ47" s="184">
        <f t="shared" si="56"/>
        <v>13732.77681025303</v>
      </c>
      <c r="AK47" s="184">
        <f t="shared" si="56"/>
        <v>13780.841529088917</v>
      </c>
      <c r="AL47" s="184">
        <f t="shared" si="56"/>
        <v>13829.074474440729</v>
      </c>
      <c r="AM47" s="184">
        <f t="shared" si="56"/>
        <v>13877.476235101272</v>
      </c>
      <c r="AN47" s="184">
        <f t="shared" si="56"/>
        <v>13926.047401924128</v>
      </c>
      <c r="AO47" s="184">
        <f t="shared" si="56"/>
        <v>13974.788567830863</v>
      </c>
      <c r="AP47" s="85"/>
      <c r="AQ47" s="189" t="s">
        <v>115</v>
      </c>
      <c r="AR47" s="189" t="s">
        <v>9</v>
      </c>
      <c r="AS47" s="190">
        <f t="shared" si="15"/>
        <v>3.5300024266582204E-3</v>
      </c>
      <c r="AT47" s="186">
        <f t="shared" si="2"/>
        <v>2.8009480131736542E-3</v>
      </c>
      <c r="AU47" s="186">
        <f t="shared" si="3"/>
        <v>4.1348767868103486E-3</v>
      </c>
      <c r="AV47" s="186">
        <f t="shared" si="4"/>
        <v>4.4278895909661831E-3</v>
      </c>
      <c r="AW47" s="186">
        <f t="shared" si="5"/>
        <v>4.0996969789188764E-3</v>
      </c>
      <c r="AX47" s="186">
        <f t="shared" si="6"/>
        <v>4.5375822653273001E-3</v>
      </c>
      <c r="AY47" s="186">
        <f t="shared" si="7"/>
        <v>3.254198131098951E-3</v>
      </c>
      <c r="AZ47" s="186">
        <f t="shared" si="8"/>
        <v>4.5196186679155037E-3</v>
      </c>
      <c r="BA47" s="186">
        <f t="shared" si="9"/>
        <v>3.5840301092744387E-3</v>
      </c>
      <c r="BB47" s="186">
        <f t="shared" si="10"/>
        <v>4.0868857419251725E-3</v>
      </c>
      <c r="BC47" s="186">
        <f t="shared" si="11"/>
        <v>2.181552722272162E-3</v>
      </c>
      <c r="BD47" s="186">
        <f t="shared" si="12"/>
        <v>1.2027476855578367E-3</v>
      </c>
    </row>
    <row r="48" spans="1:56" x14ac:dyDescent="0.4">
      <c r="A48" s="75" t="str">
        <f t="shared" si="0"/>
        <v>PDBTUsuariosCentro Occidente</v>
      </c>
      <c r="C48" s="86" t="s">
        <v>116</v>
      </c>
      <c r="D48" s="86" t="s">
        <v>101</v>
      </c>
      <c r="E48" s="86" t="s">
        <v>9</v>
      </c>
      <c r="F48" s="183">
        <v>209570.5155944307</v>
      </c>
      <c r="G48" s="183">
        <v>210246.6786538602</v>
      </c>
      <c r="H48" s="183">
        <v>210780.19792725789</v>
      </c>
      <c r="I48" s="183">
        <v>211457.78293305749</v>
      </c>
      <c r="J48" s="183">
        <v>212008.05938365098</v>
      </c>
      <c r="K48" s="183">
        <v>212432.47204889648</v>
      </c>
      <c r="L48" s="183">
        <v>213020.85511193442</v>
      </c>
      <c r="M48" s="183">
        <v>213638.66755563073</v>
      </c>
      <c r="N48" s="183">
        <v>214026.76288377028</v>
      </c>
      <c r="O48" s="183">
        <v>214504.56097951351</v>
      </c>
      <c r="P48" s="183">
        <v>215008.10741485763</v>
      </c>
      <c r="Q48" s="183">
        <v>215068.6098979474</v>
      </c>
      <c r="R48" s="183">
        <v>215658.91400967014</v>
      </c>
      <c r="S48" s="183">
        <v>216303.78908137485</v>
      </c>
      <c r="T48" s="183">
        <v>217358.67864240592</v>
      </c>
      <c r="U48" s="183">
        <v>218129.61559010978</v>
      </c>
      <c r="V48" s="183">
        <v>218720.72498339281</v>
      </c>
      <c r="W48" s="183">
        <v>219059.36827235643</v>
      </c>
      <c r="X48" s="183">
        <v>219958.61068800019</v>
      </c>
      <c r="Y48" s="183">
        <v>220575.85254449464</v>
      </c>
      <c r="Z48" s="183">
        <v>221045.68136721384</v>
      </c>
      <c r="AA48" s="184">
        <f t="shared" ref="AA48:AO48" si="57">Z48*(1+INDEX($BH$5:$BH$16,MATCH($C48,$BG$5:$BG$16,0)))</f>
        <v>221576.19100249515</v>
      </c>
      <c r="AB48" s="184">
        <f t="shared" si="57"/>
        <v>222107.97386090114</v>
      </c>
      <c r="AC48" s="184">
        <f t="shared" si="57"/>
        <v>222641.0329981673</v>
      </c>
      <c r="AD48" s="184">
        <f t="shared" si="57"/>
        <v>223175.3714773629</v>
      </c>
      <c r="AE48" s="184">
        <f t="shared" si="57"/>
        <v>223710.99236890857</v>
      </c>
      <c r="AF48" s="184">
        <f t="shared" si="57"/>
        <v>224247.89875059394</v>
      </c>
      <c r="AG48" s="184">
        <f t="shared" si="57"/>
        <v>224786.09370759537</v>
      </c>
      <c r="AH48" s="184">
        <f t="shared" si="57"/>
        <v>225325.58033249358</v>
      </c>
      <c r="AI48" s="184">
        <f t="shared" si="57"/>
        <v>225866.36172529156</v>
      </c>
      <c r="AJ48" s="184">
        <f t="shared" si="57"/>
        <v>226408.44099343225</v>
      </c>
      <c r="AK48" s="184">
        <f t="shared" si="57"/>
        <v>226951.82125181647</v>
      </c>
      <c r="AL48" s="184">
        <f t="shared" si="57"/>
        <v>227496.50562282081</v>
      </c>
      <c r="AM48" s="184">
        <f t="shared" si="57"/>
        <v>228042.49723631557</v>
      </c>
      <c r="AN48" s="184">
        <f t="shared" si="57"/>
        <v>228589.79922968271</v>
      </c>
      <c r="AO48" s="184">
        <f t="shared" si="57"/>
        <v>229138.41474783394</v>
      </c>
      <c r="AP48" s="85"/>
      <c r="AQ48" s="189" t="s">
        <v>116</v>
      </c>
      <c r="AR48" s="189" t="s">
        <v>9</v>
      </c>
      <c r="AS48" s="190">
        <f t="shared" si="15"/>
        <v>2.3573380463321417E-3</v>
      </c>
      <c r="AT48" s="186">
        <f t="shared" si="2"/>
        <v>3.2264226554561404E-3</v>
      </c>
      <c r="AU48" s="186">
        <f t="shared" si="3"/>
        <v>2.5375871657693505E-3</v>
      </c>
      <c r="AV48" s="186">
        <f t="shared" si="4"/>
        <v>3.2146520994986716E-3</v>
      </c>
      <c r="AW48" s="186">
        <f t="shared" si="5"/>
        <v>2.6022993477032852E-3</v>
      </c>
      <c r="AX48" s="186">
        <f t="shared" si="6"/>
        <v>2.0018704311495217E-3</v>
      </c>
      <c r="AY48" s="186">
        <f t="shared" si="7"/>
        <v>2.769741637721479E-3</v>
      </c>
      <c r="AZ48" s="186">
        <f t="shared" si="8"/>
        <v>2.9002439379546274E-3</v>
      </c>
      <c r="BA48" s="186">
        <f t="shared" si="9"/>
        <v>1.8165968388588194E-3</v>
      </c>
      <c r="BB48" s="186">
        <f t="shared" si="10"/>
        <v>2.2324221948013534E-3</v>
      </c>
      <c r="BC48" s="186">
        <f t="shared" si="11"/>
        <v>2.3474859137946336E-3</v>
      </c>
      <c r="BD48" s="186">
        <f t="shared" si="12"/>
        <v>2.8139628694567875E-4</v>
      </c>
    </row>
    <row r="49" spans="1:56" x14ac:dyDescent="0.4">
      <c r="A49" s="75" t="str">
        <f t="shared" si="0"/>
        <v>APBTUsuariosCentro Occidente</v>
      </c>
      <c r="C49" s="86" t="s">
        <v>117</v>
      </c>
      <c r="D49" s="86" t="s">
        <v>101</v>
      </c>
      <c r="E49" s="86" t="s">
        <v>9</v>
      </c>
      <c r="F49" s="183">
        <v>5710.555139563071</v>
      </c>
      <c r="G49" s="183">
        <v>5727.3309415863623</v>
      </c>
      <c r="H49" s="183">
        <v>5740.8204843010635</v>
      </c>
      <c r="I49" s="183">
        <v>5753.451454763971</v>
      </c>
      <c r="J49" s="183">
        <v>5768.5666327140425</v>
      </c>
      <c r="K49" s="183">
        <v>5784.8929627434482</v>
      </c>
      <c r="L49" s="183">
        <v>5798.2667731483461</v>
      </c>
      <c r="M49" s="183">
        <v>5860.0839752774882</v>
      </c>
      <c r="N49" s="183">
        <v>5866.1020553872386</v>
      </c>
      <c r="O49" s="183">
        <v>5880.5632112144713</v>
      </c>
      <c r="P49" s="183">
        <v>5885.4643399621709</v>
      </c>
      <c r="Q49" s="183">
        <v>5883.3730840385233</v>
      </c>
      <c r="R49" s="183">
        <v>5896.0175117467561</v>
      </c>
      <c r="S49" s="183">
        <v>5908.8826382783354</v>
      </c>
      <c r="T49" s="183">
        <v>5924.4822770601404</v>
      </c>
      <c r="U49" s="183">
        <v>5936.7606676955093</v>
      </c>
      <c r="V49" s="183">
        <v>5949.9218536242579</v>
      </c>
      <c r="W49" s="183">
        <v>5965.7018194934308</v>
      </c>
      <c r="X49" s="183">
        <v>5978.6934441310723</v>
      </c>
      <c r="Y49" s="183">
        <v>5959.5518583794847</v>
      </c>
      <c r="Z49" s="183">
        <v>5968.1295065502263</v>
      </c>
      <c r="AA49" s="184">
        <f t="shared" ref="AA49:AO49" si="58">Z49*(1+INDEX($BH$5:$BH$16,MATCH($C49,$BG$5:$BG$16,0)))</f>
        <v>5984.2434562179114</v>
      </c>
      <c r="AB49" s="184">
        <f t="shared" si="58"/>
        <v>6000.400913549699</v>
      </c>
      <c r="AC49" s="184">
        <f t="shared" si="58"/>
        <v>6016.601996016283</v>
      </c>
      <c r="AD49" s="184">
        <f t="shared" si="58"/>
        <v>6032.8468214055265</v>
      </c>
      <c r="AE49" s="184">
        <f t="shared" si="58"/>
        <v>6049.1355078233209</v>
      </c>
      <c r="AF49" s="184">
        <f t="shared" si="58"/>
        <v>6065.4681736944431</v>
      </c>
      <c r="AG49" s="184">
        <f t="shared" si="58"/>
        <v>6081.8449377634179</v>
      </c>
      <c r="AH49" s="184">
        <f t="shared" si="58"/>
        <v>6098.2659190953782</v>
      </c>
      <c r="AI49" s="184">
        <f t="shared" si="58"/>
        <v>6114.731237076935</v>
      </c>
      <c r="AJ49" s="184">
        <f t="shared" si="58"/>
        <v>6131.2410114170425</v>
      </c>
      <c r="AK49" s="184">
        <f t="shared" si="58"/>
        <v>6147.7953621478682</v>
      </c>
      <c r="AL49" s="184">
        <f t="shared" si="58"/>
        <v>6164.3944096256673</v>
      </c>
      <c r="AM49" s="184">
        <f t="shared" si="58"/>
        <v>6181.0382745316565</v>
      </c>
      <c r="AN49" s="184">
        <f t="shared" si="58"/>
        <v>6197.7270778728916</v>
      </c>
      <c r="AO49" s="184">
        <f t="shared" si="58"/>
        <v>6214.4609409831482</v>
      </c>
      <c r="AP49" s="85"/>
      <c r="AQ49" s="189" t="s">
        <v>117</v>
      </c>
      <c r="AR49" s="189" t="s">
        <v>9</v>
      </c>
      <c r="AS49" s="190">
        <f t="shared" si="15"/>
        <v>2.7176377681938824E-3</v>
      </c>
      <c r="AT49" s="186">
        <f t="shared" si="2"/>
        <v>2.9376832222611782E-3</v>
      </c>
      <c r="AU49" s="186">
        <f t="shared" si="3"/>
        <v>2.3552930417820583E-3</v>
      </c>
      <c r="AV49" s="186">
        <f t="shared" si="4"/>
        <v>2.2002030018963836E-3</v>
      </c>
      <c r="AW49" s="186">
        <f t="shared" si="5"/>
        <v>2.6271496455498866E-3</v>
      </c>
      <c r="AX49" s="186">
        <f t="shared" si="6"/>
        <v>2.8302230118688598E-3</v>
      </c>
      <c r="AY49" s="186">
        <f t="shared" si="7"/>
        <v>2.3118509695909673E-3</v>
      </c>
      <c r="AZ49" s="186">
        <f t="shared" si="8"/>
        <v>1.066132424527555E-2</v>
      </c>
      <c r="BA49" s="186">
        <f t="shared" si="9"/>
        <v>1.0269614113278536E-3</v>
      </c>
      <c r="BB49" s="186">
        <f t="shared" si="10"/>
        <v>2.4652069961776935E-3</v>
      </c>
      <c r="BC49" s="186">
        <f t="shared" si="11"/>
        <v>8.3344546630370608E-4</v>
      </c>
      <c r="BD49" s="186">
        <f t="shared" si="12"/>
        <v>-3.5532556190143172E-4</v>
      </c>
    </row>
    <row r="50" spans="1:56" x14ac:dyDescent="0.4">
      <c r="A50" s="75" t="str">
        <f t="shared" si="0"/>
        <v>APMTUsuariosCentro Occidente</v>
      </c>
      <c r="C50" s="86" t="s">
        <v>118</v>
      </c>
      <c r="D50" s="86" t="s">
        <v>101</v>
      </c>
      <c r="E50" s="86" t="s">
        <v>9</v>
      </c>
      <c r="F50" s="183">
        <v>3351.8768367985977</v>
      </c>
      <c r="G50" s="183">
        <v>3361.5310645954119</v>
      </c>
      <c r="H50" s="183">
        <v>3370.1114042152185</v>
      </c>
      <c r="I50" s="183">
        <v>3378.2045915542258</v>
      </c>
      <c r="J50" s="183">
        <v>3386.989481302986</v>
      </c>
      <c r="K50" s="183">
        <v>3397.1470100749893</v>
      </c>
      <c r="L50" s="183">
        <v>3405.7892530232948</v>
      </c>
      <c r="M50" s="183">
        <v>3440.5412433529482</v>
      </c>
      <c r="N50" s="183">
        <v>3444.1047219152515</v>
      </c>
      <c r="O50" s="183">
        <v>3452.7361990672957</v>
      </c>
      <c r="P50" s="183">
        <v>3455.4249566834142</v>
      </c>
      <c r="Q50" s="183">
        <v>3452.1871434579984</v>
      </c>
      <c r="R50" s="183">
        <v>3465.0576528877073</v>
      </c>
      <c r="S50" s="183">
        <v>3474.3700666532432</v>
      </c>
      <c r="T50" s="183">
        <v>3489.4529472145327</v>
      </c>
      <c r="U50" s="183">
        <v>3502.1512039040704</v>
      </c>
      <c r="V50" s="183">
        <v>3513.5360334497977</v>
      </c>
      <c r="W50" s="183">
        <v>3523.0018598120491</v>
      </c>
      <c r="X50" s="183">
        <v>3531.1650248267515</v>
      </c>
      <c r="Y50" s="183">
        <v>3523.0691460386788</v>
      </c>
      <c r="Z50" s="183">
        <v>3530.6940212403442</v>
      </c>
      <c r="AA50" s="184">
        <f t="shared" ref="AA50:AO50" si="59">Z50*(1+INDEX($BH$5:$BH$16,MATCH($C50,$BG$5:$BG$16,0)))</f>
        <v>3540.2268950976927</v>
      </c>
      <c r="AB50" s="184">
        <f t="shared" si="59"/>
        <v>3549.7855077144563</v>
      </c>
      <c r="AC50" s="184">
        <f t="shared" si="59"/>
        <v>3559.3699285852849</v>
      </c>
      <c r="AD50" s="184">
        <f t="shared" si="59"/>
        <v>3568.9802273924647</v>
      </c>
      <c r="AE50" s="184">
        <f t="shared" si="59"/>
        <v>3578.6164740064241</v>
      </c>
      <c r="AF50" s="184">
        <f t="shared" si="59"/>
        <v>3588.2787384862413</v>
      </c>
      <c r="AG50" s="184">
        <f t="shared" si="59"/>
        <v>3597.9670910801538</v>
      </c>
      <c r="AH50" s="184">
        <f t="shared" si="59"/>
        <v>3607.68160222607</v>
      </c>
      <c r="AI50" s="184">
        <f t="shared" si="59"/>
        <v>3617.42234255208</v>
      </c>
      <c r="AJ50" s="184">
        <f t="shared" si="59"/>
        <v>3627.1893828769703</v>
      </c>
      <c r="AK50" s="184">
        <f t="shared" si="59"/>
        <v>3636.9827942107377</v>
      </c>
      <c r="AL50" s="184">
        <f t="shared" si="59"/>
        <v>3646.8026477551066</v>
      </c>
      <c r="AM50" s="184">
        <f t="shared" si="59"/>
        <v>3656.6490149040451</v>
      </c>
      <c r="AN50" s="184">
        <f t="shared" si="59"/>
        <v>3666.5219672442859</v>
      </c>
      <c r="AO50" s="184">
        <f t="shared" si="59"/>
        <v>3676.4215765558451</v>
      </c>
      <c r="AP50" s="85"/>
      <c r="AQ50" s="189" t="s">
        <v>118</v>
      </c>
      <c r="AR50" s="189" t="s">
        <v>9</v>
      </c>
      <c r="AS50" s="190">
        <f t="shared" si="15"/>
        <v>2.6877301469610789E-3</v>
      </c>
      <c r="AT50" s="186">
        <f t="shared" si="2"/>
        <v>2.8802453869500866E-3</v>
      </c>
      <c r="AU50" s="186">
        <f t="shared" si="3"/>
        <v>2.5525093937632803E-3</v>
      </c>
      <c r="AV50" s="186">
        <f t="shared" si="4"/>
        <v>2.4014598831612055E-3</v>
      </c>
      <c r="AW50" s="186">
        <f t="shared" si="5"/>
        <v>2.6004611356940099E-3</v>
      </c>
      <c r="AX50" s="186">
        <f t="shared" si="6"/>
        <v>2.9989844456486114E-3</v>
      </c>
      <c r="AY50" s="186">
        <f t="shared" si="7"/>
        <v>2.5439708445571529E-3</v>
      </c>
      <c r="AZ50" s="186">
        <f t="shared" si="8"/>
        <v>1.0203799397982216E-2</v>
      </c>
      <c r="BA50" s="186">
        <f t="shared" si="9"/>
        <v>1.035731970714826E-3</v>
      </c>
      <c r="BB50" s="186">
        <f t="shared" si="10"/>
        <v>2.5061599019102765E-3</v>
      </c>
      <c r="BC50" s="186">
        <f t="shared" si="11"/>
        <v>7.7873242005699339E-4</v>
      </c>
      <c r="BD50" s="186">
        <f t="shared" si="12"/>
        <v>-9.370231638667903E-4</v>
      </c>
    </row>
    <row r="51" spans="1:56" x14ac:dyDescent="0.4">
      <c r="A51" s="75" t="str">
        <f t="shared" si="0"/>
        <v>RABTUsuariosCentro Occidente</v>
      </c>
      <c r="C51" s="86" t="s">
        <v>119</v>
      </c>
      <c r="D51" s="86" t="s">
        <v>101</v>
      </c>
      <c r="E51" s="86" t="s">
        <v>9</v>
      </c>
      <c r="F51" s="183">
        <v>5420.7494319537709</v>
      </c>
      <c r="G51" s="183">
        <v>5431.1974757378703</v>
      </c>
      <c r="H51" s="183">
        <v>5448.4841147937323</v>
      </c>
      <c r="I51" s="183">
        <v>5467.2879236876397</v>
      </c>
      <c r="J51" s="183">
        <v>5484.0212008156996</v>
      </c>
      <c r="K51" s="183">
        <v>5490.7808289718896</v>
      </c>
      <c r="L51" s="183">
        <v>5487.4892944231333</v>
      </c>
      <c r="M51" s="183">
        <v>5487.1771401605538</v>
      </c>
      <c r="N51" s="183">
        <v>5476.3528856261219</v>
      </c>
      <c r="O51" s="183">
        <v>5482.1934377555335</v>
      </c>
      <c r="P51" s="183">
        <v>5493.8597390444975</v>
      </c>
      <c r="Q51" s="183">
        <v>5483.7043634317461</v>
      </c>
      <c r="R51" s="183">
        <v>5495.5979845087559</v>
      </c>
      <c r="S51" s="183">
        <v>5504.9810218977627</v>
      </c>
      <c r="T51" s="183">
        <v>5523.5357640951779</v>
      </c>
      <c r="U51" s="183">
        <v>5542.2166814247676</v>
      </c>
      <c r="V51" s="183">
        <v>5563.6226371038756</v>
      </c>
      <c r="W51" s="183">
        <v>5575.5054385556423</v>
      </c>
      <c r="X51" s="183">
        <v>5585.7108212920257</v>
      </c>
      <c r="Y51" s="183">
        <v>5591.9533682538131</v>
      </c>
      <c r="Z51" s="183">
        <v>5600.1479155646157</v>
      </c>
      <c r="AA51" s="184">
        <f t="shared" ref="AA51:AO51" si="60">Z51*(1+INDEX($BH$5:$BH$16,MATCH($C51,$BG$5:$BG$16,0)))</f>
        <v>5606.308078271737</v>
      </c>
      <c r="AB51" s="184">
        <f t="shared" si="60"/>
        <v>5612.4750171578362</v>
      </c>
      <c r="AC51" s="184">
        <f t="shared" si="60"/>
        <v>5618.6487396767106</v>
      </c>
      <c r="AD51" s="184">
        <f t="shared" si="60"/>
        <v>5624.8292532903552</v>
      </c>
      <c r="AE51" s="184">
        <f t="shared" si="60"/>
        <v>5631.0165654689754</v>
      </c>
      <c r="AF51" s="184">
        <f t="shared" si="60"/>
        <v>5637.2106836909916</v>
      </c>
      <c r="AG51" s="184">
        <f t="shared" si="60"/>
        <v>5643.4116154430521</v>
      </c>
      <c r="AH51" s="184">
        <f t="shared" si="60"/>
        <v>5649.6193682200401</v>
      </c>
      <c r="AI51" s="184">
        <f t="shared" si="60"/>
        <v>5655.833949525083</v>
      </c>
      <c r="AJ51" s="184">
        <f t="shared" si="60"/>
        <v>5662.0553668695611</v>
      </c>
      <c r="AK51" s="184">
        <f t="shared" si="60"/>
        <v>5668.2836277731185</v>
      </c>
      <c r="AL51" s="184">
        <f t="shared" si="60"/>
        <v>5674.5187397636691</v>
      </c>
      <c r="AM51" s="184">
        <f t="shared" si="60"/>
        <v>5680.7607103774099</v>
      </c>
      <c r="AN51" s="184">
        <f t="shared" si="60"/>
        <v>5687.0095471588256</v>
      </c>
      <c r="AO51" s="184">
        <f t="shared" si="60"/>
        <v>5693.2652576607006</v>
      </c>
      <c r="AP51" s="85"/>
      <c r="AQ51" s="189" t="s">
        <v>119</v>
      </c>
      <c r="AR51" s="189" t="s">
        <v>9</v>
      </c>
      <c r="AS51" s="190">
        <f t="shared" si="15"/>
        <v>1.0519752640449403E-3</v>
      </c>
      <c r="AT51" s="186">
        <f t="shared" si="2"/>
        <v>1.9274168480305498E-3</v>
      </c>
      <c r="AU51" s="186">
        <f t="shared" si="3"/>
        <v>3.1828411935093115E-3</v>
      </c>
      <c r="AV51" s="186">
        <f t="shared" si="4"/>
        <v>3.4512000948760946E-3</v>
      </c>
      <c r="AW51" s="186">
        <f t="shared" si="5"/>
        <v>3.06061750572173E-3</v>
      </c>
      <c r="AX51" s="186">
        <f t="shared" si="6"/>
        <v>1.2326043077997006E-3</v>
      </c>
      <c r="AY51" s="186">
        <f t="shared" si="7"/>
        <v>-5.9946565912605276E-4</v>
      </c>
      <c r="AZ51" s="186">
        <f t="shared" si="8"/>
        <v>-5.6884714635607736E-5</v>
      </c>
      <c r="BA51" s="186">
        <f t="shared" si="9"/>
        <v>-1.9726453617123774E-3</v>
      </c>
      <c r="BB51" s="186">
        <f t="shared" si="10"/>
        <v>1.0665039765318518E-3</v>
      </c>
      <c r="BC51" s="186">
        <f t="shared" si="11"/>
        <v>2.1280353240764605E-3</v>
      </c>
      <c r="BD51" s="186">
        <f t="shared" si="12"/>
        <v>-1.8484956105773165E-3</v>
      </c>
    </row>
    <row r="52" spans="1:56" x14ac:dyDescent="0.4">
      <c r="A52" s="75" t="str">
        <f t="shared" si="0"/>
        <v>RAMTUsuariosCentro Occidente</v>
      </c>
      <c r="C52" s="86" t="s">
        <v>120</v>
      </c>
      <c r="D52" s="86" t="s">
        <v>101</v>
      </c>
      <c r="E52" s="86" t="s">
        <v>9</v>
      </c>
      <c r="F52" s="183">
        <v>1451.8657559930573</v>
      </c>
      <c r="G52" s="183">
        <v>1458.9121311326523</v>
      </c>
      <c r="H52" s="183">
        <v>1461.5422151591499</v>
      </c>
      <c r="I52" s="183">
        <v>1459.048587600257</v>
      </c>
      <c r="J52" s="183">
        <v>1459.3790975454615</v>
      </c>
      <c r="K52" s="183">
        <v>1454.3419967909888</v>
      </c>
      <c r="L52" s="183">
        <v>1451.3893695085196</v>
      </c>
      <c r="M52" s="183">
        <v>1444.2731243511923</v>
      </c>
      <c r="N52" s="183">
        <v>1436.2034064480331</v>
      </c>
      <c r="O52" s="183">
        <v>1436.122555318115</v>
      </c>
      <c r="P52" s="183">
        <v>1434.4146155703306</v>
      </c>
      <c r="Q52" s="183">
        <v>1436.8186178753529</v>
      </c>
      <c r="R52" s="183">
        <v>1444.680232936792</v>
      </c>
      <c r="S52" s="183">
        <v>1449.6695335558672</v>
      </c>
      <c r="T52" s="183">
        <v>1455.3378329451068</v>
      </c>
      <c r="U52" s="183">
        <v>1459.0497718378458</v>
      </c>
      <c r="V52" s="183">
        <v>1459.8751854371562</v>
      </c>
      <c r="W52" s="183">
        <v>1452.0295575831644</v>
      </c>
      <c r="X52" s="183">
        <v>1452.1055102757839</v>
      </c>
      <c r="Y52" s="183">
        <v>1448.7158993230912</v>
      </c>
      <c r="Z52" s="183">
        <v>1445.3121313483159</v>
      </c>
      <c r="AA52" s="184">
        <f t="shared" ref="AA52:AO52" si="61">Z52*(1+INDEX($BH$5:$BH$16,MATCH($C52,$BG$5:$BG$16,0)))</f>
        <v>1444.0113504301023</v>
      </c>
      <c r="AB52" s="184">
        <f t="shared" si="61"/>
        <v>1442.7117402147153</v>
      </c>
      <c r="AC52" s="184">
        <f t="shared" si="61"/>
        <v>1441.4132996485221</v>
      </c>
      <c r="AD52" s="184">
        <f t="shared" si="61"/>
        <v>1440.1160276788385</v>
      </c>
      <c r="AE52" s="184">
        <f t="shared" si="61"/>
        <v>1438.8199232539275</v>
      </c>
      <c r="AF52" s="184">
        <f t="shared" si="61"/>
        <v>1437.5249853229989</v>
      </c>
      <c r="AG52" s="184">
        <f t="shared" si="61"/>
        <v>1436.2312128362082</v>
      </c>
      <c r="AH52" s="184">
        <f t="shared" si="61"/>
        <v>1434.9386047446555</v>
      </c>
      <c r="AI52" s="184">
        <f t="shared" si="61"/>
        <v>1433.6471600003854</v>
      </c>
      <c r="AJ52" s="184">
        <f t="shared" si="61"/>
        <v>1432.3568775563849</v>
      </c>
      <c r="AK52" s="184">
        <f t="shared" si="61"/>
        <v>1431.0677563665843</v>
      </c>
      <c r="AL52" s="184">
        <f t="shared" si="61"/>
        <v>1429.7797953858544</v>
      </c>
      <c r="AM52" s="184">
        <f t="shared" si="61"/>
        <v>1428.4929935700072</v>
      </c>
      <c r="AN52" s="184">
        <f t="shared" si="61"/>
        <v>1427.2073498757943</v>
      </c>
      <c r="AO52" s="184">
        <f t="shared" si="61"/>
        <v>1425.9228632609061</v>
      </c>
      <c r="AP52" s="85"/>
      <c r="AQ52" s="189" t="s">
        <v>120</v>
      </c>
      <c r="AR52" s="189" t="s">
        <v>9</v>
      </c>
      <c r="AS52" s="190">
        <f t="shared" si="15"/>
        <v>-9.4230568680101184E-4</v>
      </c>
      <c r="AT52" s="186">
        <f t="shared" si="2"/>
        <v>4.853324152394034E-3</v>
      </c>
      <c r="AU52" s="186">
        <f t="shared" si="3"/>
        <v>1.802770688084987E-3</v>
      </c>
      <c r="AV52" s="186">
        <f t="shared" si="4"/>
        <v>-1.706161842626952E-3</v>
      </c>
      <c r="AW52" s="186">
        <f t="shared" si="5"/>
        <v>2.2652428987868234E-4</v>
      </c>
      <c r="AX52" s="186">
        <f t="shared" si="6"/>
        <v>-3.4515368645094968E-3</v>
      </c>
      <c r="AY52" s="186">
        <f t="shared" si="7"/>
        <v>-2.0302152375329952E-3</v>
      </c>
      <c r="AZ52" s="186">
        <f t="shared" si="8"/>
        <v>-4.903057240757569E-3</v>
      </c>
      <c r="BA52" s="186">
        <f t="shared" si="9"/>
        <v>-5.5873904783656503E-3</v>
      </c>
      <c r="BB52" s="186">
        <f t="shared" si="10"/>
        <v>-5.6295041186427142E-5</v>
      </c>
      <c r="BC52" s="186">
        <f t="shared" si="11"/>
        <v>-1.1892715851162805E-3</v>
      </c>
      <c r="BD52" s="186">
        <f t="shared" si="12"/>
        <v>1.675946604926537E-3</v>
      </c>
    </row>
    <row r="53" spans="1:56" x14ac:dyDescent="0.4">
      <c r="A53" s="75" t="str">
        <f t="shared" si="0"/>
        <v>DB1UsuariosCentro Oriente</v>
      </c>
      <c r="C53" s="86" t="s">
        <v>109</v>
      </c>
      <c r="D53" s="86" t="s">
        <v>101</v>
      </c>
      <c r="E53" s="86" t="s">
        <v>10</v>
      </c>
      <c r="F53" s="183">
        <v>1816406.3421986937</v>
      </c>
      <c r="G53" s="183">
        <v>1821330.385894394</v>
      </c>
      <c r="H53" s="183">
        <v>1825458.3193532825</v>
      </c>
      <c r="I53" s="183">
        <v>1830329.8657809666</v>
      </c>
      <c r="J53" s="183">
        <v>1832281.1385719157</v>
      </c>
      <c r="K53" s="183">
        <v>1836502.6494111221</v>
      </c>
      <c r="L53" s="183">
        <v>1841557.5160165103</v>
      </c>
      <c r="M53" s="183">
        <v>1847079.0867471809</v>
      </c>
      <c r="N53" s="183">
        <v>1851086.7230402119</v>
      </c>
      <c r="O53" s="183">
        <v>1855415.7156242444</v>
      </c>
      <c r="P53" s="183">
        <v>1860684.4965944295</v>
      </c>
      <c r="Q53" s="183">
        <v>1864125.5936832095</v>
      </c>
      <c r="R53" s="183">
        <v>1871136.1949654671</v>
      </c>
      <c r="S53" s="183">
        <v>1877119.6207508652</v>
      </c>
      <c r="T53" s="183">
        <v>1883960.9835228079</v>
      </c>
      <c r="U53" s="183">
        <v>1890149.7134816791</v>
      </c>
      <c r="V53" s="183">
        <v>1896156.3303136074</v>
      </c>
      <c r="W53" s="183">
        <v>1898432.6496093692</v>
      </c>
      <c r="X53" s="183">
        <v>1908162.849464824</v>
      </c>
      <c r="Y53" s="183">
        <v>1913862.1640627233</v>
      </c>
      <c r="Z53" s="183">
        <v>1918491.564297124</v>
      </c>
      <c r="AA53" s="184">
        <f t="shared" ref="AA53:AO53" si="62">Z53*(1+INDEX($BH$5:$BH$16,MATCH($C53,$BG$5:$BG$16,0)))</f>
        <v>1923095.9440514371</v>
      </c>
      <c r="AB53" s="184">
        <f t="shared" si="62"/>
        <v>1927711.3743171603</v>
      </c>
      <c r="AC53" s="184">
        <f t="shared" si="62"/>
        <v>1932337.8816155214</v>
      </c>
      <c r="AD53" s="184">
        <f t="shared" si="62"/>
        <v>1936975.4925313985</v>
      </c>
      <c r="AE53" s="184">
        <f t="shared" si="62"/>
        <v>1941624.2337134739</v>
      </c>
      <c r="AF53" s="184">
        <f t="shared" si="62"/>
        <v>1946284.1318743862</v>
      </c>
      <c r="AG53" s="184">
        <f t="shared" si="62"/>
        <v>1950955.2137908847</v>
      </c>
      <c r="AH53" s="184">
        <f t="shared" si="62"/>
        <v>1955637.5063039828</v>
      </c>
      <c r="AI53" s="184">
        <f t="shared" si="62"/>
        <v>1960331.0363191122</v>
      </c>
      <c r="AJ53" s="184">
        <f t="shared" si="62"/>
        <v>1965035.8308062779</v>
      </c>
      <c r="AK53" s="184">
        <f t="shared" si="62"/>
        <v>1969751.9168002128</v>
      </c>
      <c r="AL53" s="184">
        <f t="shared" si="62"/>
        <v>1974479.3214005332</v>
      </c>
      <c r="AM53" s="184">
        <f t="shared" si="62"/>
        <v>1979218.0717718943</v>
      </c>
      <c r="AN53" s="184">
        <f t="shared" si="62"/>
        <v>1983968.1951441469</v>
      </c>
      <c r="AO53" s="184">
        <f t="shared" si="62"/>
        <v>1988729.7188124927</v>
      </c>
      <c r="AP53" s="85"/>
      <c r="AQ53" s="189" t="s">
        <v>109</v>
      </c>
      <c r="AR53" s="189" t="s">
        <v>10</v>
      </c>
      <c r="AS53" s="190">
        <f t="shared" si="15"/>
        <v>2.360378682129773E-3</v>
      </c>
      <c r="AT53" s="186">
        <f t="shared" si="2"/>
        <v>2.7108712303547389E-3</v>
      </c>
      <c r="AU53" s="186">
        <f t="shared" si="3"/>
        <v>2.2664385829489486E-3</v>
      </c>
      <c r="AV53" s="186">
        <f t="shared" si="4"/>
        <v>2.6686703147569268E-3</v>
      </c>
      <c r="AW53" s="186">
        <f t="shared" si="5"/>
        <v>1.0660771194468399E-3</v>
      </c>
      <c r="AX53" s="186">
        <f t="shared" si="6"/>
        <v>2.3039645774538542E-3</v>
      </c>
      <c r="AY53" s="186">
        <f t="shared" si="7"/>
        <v>2.7524417713249427E-3</v>
      </c>
      <c r="AZ53" s="186">
        <f t="shared" si="8"/>
        <v>2.9983156554427293E-3</v>
      </c>
      <c r="BA53" s="186">
        <f t="shared" si="9"/>
        <v>2.1697155913820154E-3</v>
      </c>
      <c r="BB53" s="186">
        <f t="shared" si="10"/>
        <v>2.3386222428967152E-3</v>
      </c>
      <c r="BC53" s="186">
        <f t="shared" si="11"/>
        <v>2.8396768044041121E-3</v>
      </c>
      <c r="BD53" s="186">
        <f t="shared" si="12"/>
        <v>1.8493716130156823E-3</v>
      </c>
    </row>
    <row r="54" spans="1:56" x14ac:dyDescent="0.4">
      <c r="A54" s="75" t="str">
        <f t="shared" si="0"/>
        <v>DB2UsuariosCentro Oriente</v>
      </c>
      <c r="C54" s="86" t="s">
        <v>110</v>
      </c>
      <c r="D54" s="86" t="s">
        <v>101</v>
      </c>
      <c r="E54" s="86" t="s">
        <v>10</v>
      </c>
      <c r="F54" s="183">
        <v>680526.35780976876</v>
      </c>
      <c r="G54" s="183">
        <v>682369.91824858065</v>
      </c>
      <c r="H54" s="183">
        <v>684119.59659880016</v>
      </c>
      <c r="I54" s="183">
        <v>685955.18110511417</v>
      </c>
      <c r="J54" s="183">
        <v>688789.87948488817</v>
      </c>
      <c r="K54" s="183">
        <v>690273.43309510755</v>
      </c>
      <c r="L54" s="183">
        <v>692125.57128832699</v>
      </c>
      <c r="M54" s="183">
        <v>694102.39350964711</v>
      </c>
      <c r="N54" s="183">
        <v>695274.65592589776</v>
      </c>
      <c r="O54" s="183">
        <v>696182.48635491705</v>
      </c>
      <c r="P54" s="183">
        <v>698270.00051110168</v>
      </c>
      <c r="Q54" s="183">
        <v>699167.50066952349</v>
      </c>
      <c r="R54" s="183">
        <v>701504.48047656962</v>
      </c>
      <c r="S54" s="183">
        <v>703394.84994071885</v>
      </c>
      <c r="T54" s="183">
        <v>706471.87281034852</v>
      </c>
      <c r="U54" s="183">
        <v>708738.74423319928</v>
      </c>
      <c r="V54" s="183">
        <v>710549.42421465809</v>
      </c>
      <c r="W54" s="183">
        <v>712100.02223358001</v>
      </c>
      <c r="X54" s="183">
        <v>715283.54784938006</v>
      </c>
      <c r="Y54" s="183">
        <v>717207.26345711306</v>
      </c>
      <c r="Z54" s="183">
        <v>718867.856833447</v>
      </c>
      <c r="AA54" s="184">
        <f t="shared" ref="AA54:AO54" si="63">Z54*(1+INDEX($BH$5:$BH$16,MATCH($C54,$BG$5:$BG$16,0)))</f>
        <v>720665.02647553058</v>
      </c>
      <c r="AB54" s="184">
        <f t="shared" si="63"/>
        <v>722466.68904171942</v>
      </c>
      <c r="AC54" s="184">
        <f t="shared" si="63"/>
        <v>724272.85576432373</v>
      </c>
      <c r="AD54" s="184">
        <f t="shared" si="63"/>
        <v>726083.53790373448</v>
      </c>
      <c r="AE54" s="184">
        <f t="shared" si="63"/>
        <v>727898.74674849375</v>
      </c>
      <c r="AF54" s="184">
        <f t="shared" si="63"/>
        <v>729718.49361536501</v>
      </c>
      <c r="AG54" s="184">
        <f t="shared" si="63"/>
        <v>731542.78984940343</v>
      </c>
      <c r="AH54" s="184">
        <f t="shared" si="63"/>
        <v>733371.64682402695</v>
      </c>
      <c r="AI54" s="184">
        <f t="shared" si="63"/>
        <v>735205.07594108698</v>
      </c>
      <c r="AJ54" s="184">
        <f t="shared" si="63"/>
        <v>737043.0886309396</v>
      </c>
      <c r="AK54" s="184">
        <f t="shared" si="63"/>
        <v>738885.69635251688</v>
      </c>
      <c r="AL54" s="184">
        <f t="shared" si="63"/>
        <v>740732.91059339815</v>
      </c>
      <c r="AM54" s="184">
        <f t="shared" si="63"/>
        <v>742584.74286988156</v>
      </c>
      <c r="AN54" s="184">
        <f t="shared" si="63"/>
        <v>744441.2047270562</v>
      </c>
      <c r="AO54" s="184">
        <f t="shared" si="63"/>
        <v>746302.30773887376</v>
      </c>
      <c r="AP54" s="85"/>
      <c r="AQ54" s="189" t="s">
        <v>110</v>
      </c>
      <c r="AR54" s="189" t="s">
        <v>10</v>
      </c>
      <c r="AS54" s="190">
        <f t="shared" si="15"/>
        <v>2.4600372691160233E-3</v>
      </c>
      <c r="AT54" s="186">
        <f t="shared" si="2"/>
        <v>2.7090213592098067E-3</v>
      </c>
      <c r="AU54" s="186">
        <f t="shared" si="3"/>
        <v>2.5641199933172931E-3</v>
      </c>
      <c r="AV54" s="186">
        <f t="shared" si="4"/>
        <v>2.683133936580484E-3</v>
      </c>
      <c r="AW54" s="186">
        <f t="shared" si="5"/>
        <v>4.132483371883211E-3</v>
      </c>
      <c r="AX54" s="186">
        <f t="shared" si="6"/>
        <v>2.1538551224487001E-3</v>
      </c>
      <c r="AY54" s="186">
        <f t="shared" si="7"/>
        <v>2.6831949549537271E-3</v>
      </c>
      <c r="AZ54" s="186">
        <f t="shared" si="8"/>
        <v>2.8561612275652681E-3</v>
      </c>
      <c r="BA54" s="186">
        <f t="shared" si="9"/>
        <v>1.6888897476974307E-3</v>
      </c>
      <c r="BB54" s="186">
        <f t="shared" si="10"/>
        <v>1.3057148297894727E-3</v>
      </c>
      <c r="BC54" s="186">
        <f t="shared" si="11"/>
        <v>2.9985157585827871E-3</v>
      </c>
      <c r="BD54" s="186">
        <f t="shared" si="12"/>
        <v>1.2853196582480741E-3</v>
      </c>
    </row>
    <row r="55" spans="1:56" x14ac:dyDescent="0.4">
      <c r="A55" s="75" t="str">
        <f t="shared" si="0"/>
        <v>DISTUsuariosCentro Oriente</v>
      </c>
      <c r="C55" s="86" t="s">
        <v>111</v>
      </c>
      <c r="D55" s="86" t="s">
        <v>101</v>
      </c>
      <c r="E55" s="86" t="s">
        <v>10</v>
      </c>
      <c r="F55" s="183">
        <v>62.886450299722789</v>
      </c>
      <c r="G55" s="183">
        <v>63.241339974100462</v>
      </c>
      <c r="H55" s="183">
        <v>63.312317908975992</v>
      </c>
      <c r="I55" s="183">
        <v>63.241339974100462</v>
      </c>
      <c r="J55" s="183">
        <v>63.312317908975992</v>
      </c>
      <c r="K55" s="183">
        <v>63.596229648478129</v>
      </c>
      <c r="L55" s="183">
        <v>63.80916345310473</v>
      </c>
      <c r="M55" s="183">
        <v>63.951119322855796</v>
      </c>
      <c r="N55" s="183">
        <v>64.235031062357933</v>
      </c>
      <c r="O55" s="183">
        <v>64.518942801860064</v>
      </c>
      <c r="P55" s="183">
        <v>64.306008997233462</v>
      </c>
      <c r="Q55" s="183">
        <v>64.731876606486665</v>
      </c>
      <c r="R55" s="183">
        <v>64.802854541362194</v>
      </c>
      <c r="S55" s="183">
        <v>64.802854541362194</v>
      </c>
      <c r="T55" s="183">
        <v>65.015788345988796</v>
      </c>
      <c r="U55" s="183">
        <v>65.086766280864339</v>
      </c>
      <c r="V55" s="183">
        <v>65.157744215739868</v>
      </c>
      <c r="W55" s="183">
        <v>65.086766280864339</v>
      </c>
      <c r="X55" s="183">
        <v>65.29970008549094</v>
      </c>
      <c r="Y55" s="183">
        <v>65.157744215739868</v>
      </c>
      <c r="Z55" s="183">
        <v>65.086766280864339</v>
      </c>
      <c r="AA55" s="184">
        <f t="shared" ref="AA55:AO55" si="64">Z55*(1+INDEX($BH$5:$BH$16,MATCH($C55,$BG$5:$BG$16,0)))</f>
        <v>65.255991873194588</v>
      </c>
      <c r="AB55" s="184">
        <f t="shared" si="64"/>
        <v>65.425657452064897</v>
      </c>
      <c r="AC55" s="184">
        <f t="shared" si="64"/>
        <v>65.595764161440258</v>
      </c>
      <c r="AD55" s="184">
        <f t="shared" si="64"/>
        <v>65.766313148259997</v>
      </c>
      <c r="AE55" s="184">
        <f t="shared" si="64"/>
        <v>65.937305562445474</v>
      </c>
      <c r="AF55" s="184">
        <f t="shared" si="64"/>
        <v>66.108742556907828</v>
      </c>
      <c r="AG55" s="184">
        <f t="shared" si="64"/>
        <v>66.280625287555779</v>
      </c>
      <c r="AH55" s="184">
        <f t="shared" si="64"/>
        <v>66.452954913303415</v>
      </c>
      <c r="AI55" s="184">
        <f t="shared" si="64"/>
        <v>66.625732596077995</v>
      </c>
      <c r="AJ55" s="184">
        <f t="shared" si="64"/>
        <v>66.798959500827792</v>
      </c>
      <c r="AK55" s="184">
        <f t="shared" si="64"/>
        <v>66.972636795529937</v>
      </c>
      <c r="AL55" s="184">
        <f t="shared" si="64"/>
        <v>67.146765651198308</v>
      </c>
      <c r="AM55" s="184">
        <f t="shared" si="64"/>
        <v>67.321347241891417</v>
      </c>
      <c r="AN55" s="184">
        <f t="shared" si="64"/>
        <v>67.496382744720336</v>
      </c>
      <c r="AO55" s="184">
        <f t="shared" si="64"/>
        <v>67.671873339856603</v>
      </c>
      <c r="AP55" s="85"/>
      <c r="AQ55" s="189" t="s">
        <v>111</v>
      </c>
      <c r="AR55" s="189" t="s">
        <v>10</v>
      </c>
      <c r="AS55" s="190">
        <f t="shared" si="15"/>
        <v>2.6368849580652746E-3</v>
      </c>
      <c r="AT55" s="186">
        <f t="shared" si="2"/>
        <v>5.6433408577878375E-3</v>
      </c>
      <c r="AU55" s="186">
        <f t="shared" si="3"/>
        <v>1.1223344556676729E-3</v>
      </c>
      <c r="AV55" s="186">
        <f t="shared" si="4"/>
        <v>-1.1210762331838042E-3</v>
      </c>
      <c r="AW55" s="186">
        <f t="shared" si="5"/>
        <v>1.1223344556676729E-3</v>
      </c>
      <c r="AX55" s="186">
        <f t="shared" si="6"/>
        <v>4.484304932735439E-3</v>
      </c>
      <c r="AY55" s="186">
        <f t="shared" si="7"/>
        <v>3.3482142857141906E-3</v>
      </c>
      <c r="AZ55" s="186">
        <f t="shared" si="8"/>
        <v>2.2246941045604984E-3</v>
      </c>
      <c r="BA55" s="186">
        <f t="shared" si="9"/>
        <v>4.4395116537181423E-3</v>
      </c>
      <c r="BB55" s="186">
        <f t="shared" si="10"/>
        <v>4.4198895027622864E-3</v>
      </c>
      <c r="BC55" s="186">
        <f t="shared" si="11"/>
        <v>-3.3003300330033403E-3</v>
      </c>
      <c r="BD55" s="186">
        <f t="shared" si="12"/>
        <v>6.6225165562914245E-3</v>
      </c>
    </row>
    <row r="56" spans="1:56" x14ac:dyDescent="0.4">
      <c r="A56" s="75" t="str">
        <f t="shared" si="0"/>
        <v>DITUsuariosCentro Oriente</v>
      </c>
      <c r="C56" s="86" t="s">
        <v>112</v>
      </c>
      <c r="D56" s="86" t="s">
        <v>101</v>
      </c>
      <c r="E56" s="86" t="s">
        <v>10</v>
      </c>
      <c r="F56" s="183">
        <v>8.5173521850640341</v>
      </c>
      <c r="G56" s="183">
        <v>8.4463742501885015</v>
      </c>
      <c r="H56" s="183">
        <v>8.4463742501885015</v>
      </c>
      <c r="I56" s="183">
        <v>8.4463742501885015</v>
      </c>
      <c r="J56" s="183">
        <v>8.4463742501885015</v>
      </c>
      <c r="K56" s="183">
        <v>8.5883301199395685</v>
      </c>
      <c r="L56" s="183">
        <v>8.6593080548151029</v>
      </c>
      <c r="M56" s="183">
        <v>8.6593080548151029</v>
      </c>
      <c r="N56" s="183">
        <v>8.6593080548151029</v>
      </c>
      <c r="O56" s="183">
        <v>8.6593080548151029</v>
      </c>
      <c r="P56" s="183">
        <v>8.7302859896906355</v>
      </c>
      <c r="Q56" s="183">
        <v>8.8722418594417025</v>
      </c>
      <c r="R56" s="183">
        <v>8.8012639245661699</v>
      </c>
      <c r="S56" s="183">
        <v>8.8722418594417025</v>
      </c>
      <c r="T56" s="183">
        <v>8.8722418594417025</v>
      </c>
      <c r="U56" s="183">
        <v>8.7302859896906355</v>
      </c>
      <c r="V56" s="183">
        <v>8.8012639245661699</v>
      </c>
      <c r="W56" s="183">
        <v>8.8012639245661699</v>
      </c>
      <c r="X56" s="183">
        <v>8.8012639245661699</v>
      </c>
      <c r="Y56" s="183">
        <v>8.8012639245661699</v>
      </c>
      <c r="Z56" s="183">
        <v>8.9432197943172369</v>
      </c>
      <c r="AA56" s="184">
        <f t="shared" ref="AA56:AO56" si="65">Z56*(1+INDEX($BH$5:$BH$16,MATCH($C56,$BG$5:$BG$16,0)))</f>
        <v>8.9763097075562115</v>
      </c>
      <c r="AB56" s="184">
        <f t="shared" si="65"/>
        <v>9.0095220534741696</v>
      </c>
      <c r="AC56" s="184">
        <f t="shared" si="65"/>
        <v>9.0428572850720244</v>
      </c>
      <c r="AD56" s="184">
        <f t="shared" si="65"/>
        <v>9.0763158570267919</v>
      </c>
      <c r="AE56" s="184">
        <f t="shared" si="65"/>
        <v>9.1098982256977905</v>
      </c>
      <c r="AF56" s="184">
        <f t="shared" si="65"/>
        <v>9.1436048491328723</v>
      </c>
      <c r="AG56" s="184">
        <f t="shared" si="65"/>
        <v>9.1774361870746635</v>
      </c>
      <c r="AH56" s="184">
        <f t="shared" si="65"/>
        <v>9.2113927009668402</v>
      </c>
      <c r="AI56" s="184">
        <f t="shared" si="65"/>
        <v>9.2454748539604186</v>
      </c>
      <c r="AJ56" s="184">
        <f t="shared" si="65"/>
        <v>9.2796831109200717</v>
      </c>
      <c r="AK56" s="184">
        <f t="shared" si="65"/>
        <v>9.3140179384304762</v>
      </c>
      <c r="AL56" s="184">
        <f t="shared" si="65"/>
        <v>9.34847980480267</v>
      </c>
      <c r="AM56" s="184">
        <f t="shared" si="65"/>
        <v>9.3830691800804402</v>
      </c>
      <c r="AN56" s="184">
        <f t="shared" si="65"/>
        <v>9.417786536046739</v>
      </c>
      <c r="AO56" s="184">
        <f t="shared" si="65"/>
        <v>9.4526323462301125</v>
      </c>
      <c r="AP56" s="85"/>
      <c r="AQ56" s="189" t="s">
        <v>112</v>
      </c>
      <c r="AR56" s="189" t="s">
        <v>10</v>
      </c>
      <c r="AS56" s="190">
        <f t="shared" si="15"/>
        <v>3.7449760071601016E-3</v>
      </c>
      <c r="AT56" s="186">
        <f t="shared" si="2"/>
        <v>-8.3333333333331927E-3</v>
      </c>
      <c r="AU56" s="186">
        <f t="shared" si="3"/>
        <v>0</v>
      </c>
      <c r="AV56" s="186">
        <f t="shared" si="4"/>
        <v>0</v>
      </c>
      <c r="AW56" s="186">
        <f t="shared" si="5"/>
        <v>0</v>
      </c>
      <c r="AX56" s="186">
        <f t="shared" si="6"/>
        <v>1.6806722689075571E-2</v>
      </c>
      <c r="AY56" s="186">
        <f t="shared" si="7"/>
        <v>8.2644628099175499E-3</v>
      </c>
      <c r="AZ56" s="186">
        <f t="shared" si="8"/>
        <v>0</v>
      </c>
      <c r="BA56" s="186">
        <f t="shared" si="9"/>
        <v>0</v>
      </c>
      <c r="BB56" s="186">
        <f t="shared" si="10"/>
        <v>0</v>
      </c>
      <c r="BC56" s="186">
        <f t="shared" si="11"/>
        <v>8.1967213114753079E-3</v>
      </c>
      <c r="BD56" s="186">
        <f t="shared" si="12"/>
        <v>1.6260162601625883E-2</v>
      </c>
    </row>
    <row r="57" spans="1:56" x14ac:dyDescent="0.4">
      <c r="A57" s="75" t="str">
        <f t="shared" si="0"/>
        <v>GDBTUsuariosCentro Oriente</v>
      </c>
      <c r="C57" s="86" t="s">
        <v>113</v>
      </c>
      <c r="D57" s="86" t="s">
        <v>101</v>
      </c>
      <c r="E57" s="86" t="s">
        <v>10</v>
      </c>
      <c r="F57" s="183">
        <v>2171.1088448519999</v>
      </c>
      <c r="G57" s="183">
        <v>2178.0419695306418</v>
      </c>
      <c r="H57" s="183">
        <v>2187.3843692306991</v>
      </c>
      <c r="I57" s="183">
        <v>2116.8510401392259</v>
      </c>
      <c r="J57" s="183">
        <v>2215.8879722297556</v>
      </c>
      <c r="K57" s="183">
        <v>2099.5931811418491</v>
      </c>
      <c r="L57" s="183">
        <v>2176.7036095906287</v>
      </c>
      <c r="M57" s="183">
        <v>2117.9111665745268</v>
      </c>
      <c r="N57" s="183">
        <v>2159.5905455803982</v>
      </c>
      <c r="O57" s="183">
        <v>2122.311230713331</v>
      </c>
      <c r="P57" s="183">
        <v>2114.605866103243</v>
      </c>
      <c r="Q57" s="183">
        <v>2049.2368915533134</v>
      </c>
      <c r="R57" s="183">
        <v>2062.3473678600431</v>
      </c>
      <c r="S57" s="183">
        <v>2087.9652919387995</v>
      </c>
      <c r="T57" s="183">
        <v>2071.8493259577003</v>
      </c>
      <c r="U57" s="183">
        <v>2105.2822045779931</v>
      </c>
      <c r="V57" s="183">
        <v>2117.6857406533618</v>
      </c>
      <c r="W57" s="183">
        <v>2049.1852196167242</v>
      </c>
      <c r="X57" s="183">
        <v>2085.3453544066738</v>
      </c>
      <c r="Y57" s="183">
        <v>2065.2074947237875</v>
      </c>
      <c r="Z57" s="183">
        <v>2042.6240193168298</v>
      </c>
      <c r="AA57" s="184">
        <f t="shared" ref="AA57:AO57" si="66">Z57*(1+INDEX($BH$5:$BH$16,MATCH($C57,$BG$5:$BG$16,0)))</f>
        <v>2032.8194240241089</v>
      </c>
      <c r="AB57" s="184">
        <f t="shared" si="66"/>
        <v>2023.0618907887931</v>
      </c>
      <c r="AC57" s="184">
        <f t="shared" si="66"/>
        <v>2013.3511937130068</v>
      </c>
      <c r="AD57" s="184">
        <f t="shared" si="66"/>
        <v>2003.6871079831842</v>
      </c>
      <c r="AE57" s="184">
        <f t="shared" si="66"/>
        <v>1994.0694098648648</v>
      </c>
      <c r="AF57" s="184">
        <f t="shared" si="66"/>
        <v>1984.4978766975134</v>
      </c>
      <c r="AG57" s="184">
        <f t="shared" si="66"/>
        <v>1974.9722868893653</v>
      </c>
      <c r="AH57" s="184">
        <f t="shared" si="66"/>
        <v>1965.4924199122963</v>
      </c>
      <c r="AI57" s="184">
        <f t="shared" si="66"/>
        <v>1956.0580562967173</v>
      </c>
      <c r="AJ57" s="184">
        <f t="shared" si="66"/>
        <v>1946.668977626493</v>
      </c>
      <c r="AK57" s="184">
        <f t="shared" si="66"/>
        <v>1937.3249665338858</v>
      </c>
      <c r="AL57" s="184">
        <f t="shared" si="66"/>
        <v>1928.025806694523</v>
      </c>
      <c r="AM57" s="184">
        <f t="shared" si="66"/>
        <v>1918.7712828223891</v>
      </c>
      <c r="AN57" s="184">
        <f t="shared" si="66"/>
        <v>1909.5611806648417</v>
      </c>
      <c r="AO57" s="184">
        <f t="shared" si="66"/>
        <v>1900.3952869976504</v>
      </c>
      <c r="AP57" s="85"/>
      <c r="AQ57" s="189" t="s">
        <v>113</v>
      </c>
      <c r="AR57" s="189" t="s">
        <v>10</v>
      </c>
      <c r="AS57" s="190">
        <f t="shared" si="15"/>
        <v>-4.8063613363783612E-3</v>
      </c>
      <c r="AT57" s="186">
        <f t="shared" si="2"/>
        <v>3.1933565629753691E-3</v>
      </c>
      <c r="AU57" s="186">
        <f t="shared" si="3"/>
        <v>4.2893570604933817E-3</v>
      </c>
      <c r="AV57" s="186">
        <f t="shared" si="4"/>
        <v>-3.2245512075355864E-2</v>
      </c>
      <c r="AW57" s="186">
        <f t="shared" si="5"/>
        <v>4.6785026538294305E-2</v>
      </c>
      <c r="AX57" s="186">
        <f t="shared" si="6"/>
        <v>-5.2482252056670564E-2</v>
      </c>
      <c r="AY57" s="186">
        <f t="shared" si="7"/>
        <v>3.6726366393914356E-2</v>
      </c>
      <c r="AZ57" s="186">
        <f t="shared" si="8"/>
        <v>-2.7009852309271887E-2</v>
      </c>
      <c r="BA57" s="186">
        <f t="shared" si="9"/>
        <v>1.9679474599155533E-2</v>
      </c>
      <c r="BB57" s="186">
        <f t="shared" si="10"/>
        <v>-1.7262214331952519E-2</v>
      </c>
      <c r="BC57" s="186">
        <f t="shared" si="11"/>
        <v>-3.6306478044213497E-3</v>
      </c>
      <c r="BD57" s="186">
        <f t="shared" si="12"/>
        <v>-3.0913077277322731E-2</v>
      </c>
    </row>
    <row r="58" spans="1:56" x14ac:dyDescent="0.4">
      <c r="A58" s="75" t="str">
        <f t="shared" si="0"/>
        <v>GDMTHUsuariosCentro Oriente</v>
      </c>
      <c r="C58" s="86" t="s">
        <v>114</v>
      </c>
      <c r="D58" s="86" t="s">
        <v>101</v>
      </c>
      <c r="E58" s="86" t="s">
        <v>10</v>
      </c>
      <c r="F58" s="183">
        <v>5959.9462135636832</v>
      </c>
      <c r="G58" s="183">
        <v>5994.4414899131925</v>
      </c>
      <c r="H58" s="183">
        <v>6024.7490681050449</v>
      </c>
      <c r="I58" s="183">
        <v>6058.0377195616702</v>
      </c>
      <c r="J58" s="183">
        <v>6086.9967169908878</v>
      </c>
      <c r="K58" s="183">
        <v>6123.4793755169121</v>
      </c>
      <c r="L58" s="183">
        <v>6159.1102988244302</v>
      </c>
      <c r="M58" s="183">
        <v>6190.2696122347897</v>
      </c>
      <c r="N58" s="183">
        <v>6211.4210368276981</v>
      </c>
      <c r="O58" s="183">
        <v>6228.6686750024528</v>
      </c>
      <c r="P58" s="183">
        <v>6253.0850845996365</v>
      </c>
      <c r="Q58" s="183">
        <v>6282.3279937683565</v>
      </c>
      <c r="R58" s="183">
        <v>6310.5772118488194</v>
      </c>
      <c r="S58" s="183">
        <v>6334.567753836749</v>
      </c>
      <c r="T58" s="183">
        <v>6367.5724935538728</v>
      </c>
      <c r="U58" s="183">
        <v>6391.279123802301</v>
      </c>
      <c r="V58" s="183">
        <v>6413.9920629624712</v>
      </c>
      <c r="W58" s="183">
        <v>6442.9510603916888</v>
      </c>
      <c r="X58" s="183">
        <v>6470.4195211885208</v>
      </c>
      <c r="Y58" s="183">
        <v>6493.345394153318</v>
      </c>
      <c r="Z58" s="183">
        <v>6521.7365681035317</v>
      </c>
      <c r="AA58" s="184">
        <f t="shared" ref="AA58:AO58" si="67">Z58*(1+INDEX($BH$5:$BH$16,MATCH($C58,$BG$5:$BG$16,0)))</f>
        <v>6553.0409036304281</v>
      </c>
      <c r="AB58" s="184">
        <f t="shared" si="67"/>
        <v>6584.4954999678539</v>
      </c>
      <c r="AC58" s="184">
        <f t="shared" si="67"/>
        <v>6616.1010783676993</v>
      </c>
      <c r="AD58" s="184">
        <f t="shared" si="67"/>
        <v>6647.8583635438636</v>
      </c>
      <c r="AE58" s="184">
        <f t="shared" si="67"/>
        <v>6679.768083688874</v>
      </c>
      <c r="AF58" s="184">
        <f t="shared" si="67"/>
        <v>6711.8309704905796</v>
      </c>
      <c r="AG58" s="184">
        <f t="shared" si="67"/>
        <v>6744.0477591489334</v>
      </c>
      <c r="AH58" s="184">
        <f t="shared" si="67"/>
        <v>6776.4191883928479</v>
      </c>
      <c r="AI58" s="184">
        <f t="shared" si="67"/>
        <v>6808.9460004971334</v>
      </c>
      <c r="AJ58" s="184">
        <f t="shared" si="67"/>
        <v>6841.6289412995193</v>
      </c>
      <c r="AK58" s="184">
        <f t="shared" si="67"/>
        <v>6874.4687602177564</v>
      </c>
      <c r="AL58" s="184">
        <f t="shared" si="67"/>
        <v>6907.4662102668008</v>
      </c>
      <c r="AM58" s="184">
        <f t="shared" si="67"/>
        <v>6940.6220480760812</v>
      </c>
      <c r="AN58" s="184">
        <f t="shared" si="67"/>
        <v>6973.9370339068455</v>
      </c>
      <c r="AO58" s="184">
        <f t="shared" si="67"/>
        <v>7007.4119316695978</v>
      </c>
      <c r="AP58" s="85"/>
      <c r="AQ58" s="189" t="s">
        <v>114</v>
      </c>
      <c r="AR58" s="189" t="s">
        <v>10</v>
      </c>
      <c r="AS58" s="190">
        <f t="shared" si="15"/>
        <v>4.8009927594443854E-3</v>
      </c>
      <c r="AT58" s="186">
        <f t="shared" si="2"/>
        <v>5.787850278078821E-3</v>
      </c>
      <c r="AU58" s="186">
        <f t="shared" si="3"/>
        <v>5.0559469539990243E-3</v>
      </c>
      <c r="AV58" s="186">
        <f t="shared" si="4"/>
        <v>5.5253174995877341E-3</v>
      </c>
      <c r="AW58" s="186">
        <f t="shared" si="5"/>
        <v>4.7802603367270713E-3</v>
      </c>
      <c r="AX58" s="186">
        <f t="shared" si="6"/>
        <v>5.9935400366142311E-3</v>
      </c>
      <c r="AY58" s="186">
        <f t="shared" si="7"/>
        <v>5.818738191554651E-3</v>
      </c>
      <c r="AZ58" s="186">
        <f t="shared" si="8"/>
        <v>5.0590607893978845E-3</v>
      </c>
      <c r="BA58" s="186">
        <f t="shared" si="9"/>
        <v>3.416882610590033E-3</v>
      </c>
      <c r="BB58" s="186">
        <f t="shared" si="10"/>
        <v>2.7767620440626306E-3</v>
      </c>
      <c r="BC58" s="186">
        <f t="shared" si="11"/>
        <v>3.9200045581448961E-3</v>
      </c>
      <c r="BD58" s="186">
        <f t="shared" si="12"/>
        <v>4.6765570551312585E-3</v>
      </c>
    </row>
    <row r="59" spans="1:56" x14ac:dyDescent="0.4">
      <c r="A59" s="75" t="str">
        <f t="shared" si="0"/>
        <v>GDMTOUsuariosCentro Oriente</v>
      </c>
      <c r="C59" s="86" t="s">
        <v>115</v>
      </c>
      <c r="D59" s="86" t="s">
        <v>101</v>
      </c>
      <c r="E59" s="86" t="s">
        <v>10</v>
      </c>
      <c r="F59" s="183">
        <v>16142.014883198484</v>
      </c>
      <c r="G59" s="183">
        <v>16187.227827714198</v>
      </c>
      <c r="H59" s="183">
        <v>16254.160020301826</v>
      </c>
      <c r="I59" s="183">
        <v>16326.131646265618</v>
      </c>
      <c r="J59" s="183">
        <v>16393.063838853246</v>
      </c>
      <c r="K59" s="183">
        <v>16467.448714602804</v>
      </c>
      <c r="L59" s="183">
        <v>16521.037055433833</v>
      </c>
      <c r="M59" s="183">
        <v>16595.705842922893</v>
      </c>
      <c r="N59" s="183">
        <v>16655.185352348592</v>
      </c>
      <c r="O59" s="183">
        <v>16723.25319189423</v>
      </c>
      <c r="P59" s="183">
        <v>16759.735850420253</v>
      </c>
      <c r="Q59" s="183">
        <v>16779.893583924902</v>
      </c>
      <c r="R59" s="183">
        <v>16889.696449177354</v>
      </c>
      <c r="S59" s="183">
        <v>16949.885737951809</v>
      </c>
      <c r="T59" s="183">
        <v>17050.887339279692</v>
      </c>
      <c r="U59" s="183">
        <v>17117.32268632319</v>
      </c>
      <c r="V59" s="183">
        <v>17199.302201104434</v>
      </c>
      <c r="W59" s="183">
        <v>17272.196540221605</v>
      </c>
      <c r="X59" s="183">
        <v>17350.698136193947</v>
      </c>
      <c r="Y59" s="183">
        <v>17424.231276724997</v>
      </c>
      <c r="Z59" s="183">
        <v>17486.053058001587</v>
      </c>
      <c r="AA59" s="184">
        <f t="shared" ref="AA59:AO59" si="68">Z59*(1+INDEX($BH$5:$BH$16,MATCH($C59,$BG$5:$BG$16,0)))</f>
        <v>17547.254243704596</v>
      </c>
      <c r="AB59" s="184">
        <f t="shared" si="68"/>
        <v>17608.669633557562</v>
      </c>
      <c r="AC59" s="184">
        <f t="shared" si="68"/>
        <v>17670.299977275015</v>
      </c>
      <c r="AD59" s="184">
        <f t="shared" si="68"/>
        <v>17732.146027195478</v>
      </c>
      <c r="AE59" s="184">
        <f t="shared" si="68"/>
        <v>17794.208538290663</v>
      </c>
      <c r="AF59" s="184">
        <f t="shared" si="68"/>
        <v>17856.488268174682</v>
      </c>
      <c r="AG59" s="184">
        <f t="shared" si="68"/>
        <v>17918.985977113294</v>
      </c>
      <c r="AH59" s="184">
        <f t="shared" si="68"/>
        <v>17981.702428033193</v>
      </c>
      <c r="AI59" s="184">
        <f t="shared" si="68"/>
        <v>18044.638386531311</v>
      </c>
      <c r="AJ59" s="184">
        <f t="shared" si="68"/>
        <v>18107.794620884171</v>
      </c>
      <c r="AK59" s="184">
        <f t="shared" si="68"/>
        <v>18171.171902057267</v>
      </c>
      <c r="AL59" s="184">
        <f t="shared" si="68"/>
        <v>18234.771003714468</v>
      </c>
      <c r="AM59" s="184">
        <f t="shared" si="68"/>
        <v>18298.59270222747</v>
      </c>
      <c r="AN59" s="184">
        <f t="shared" si="68"/>
        <v>18362.637776685267</v>
      </c>
      <c r="AO59" s="184">
        <f t="shared" si="68"/>
        <v>18426.907008903669</v>
      </c>
      <c r="AP59" s="85"/>
      <c r="AQ59" s="189" t="s">
        <v>115</v>
      </c>
      <c r="AR59" s="189" t="s">
        <v>10</v>
      </c>
      <c r="AS59" s="190">
        <f t="shared" si="15"/>
        <v>3.5300024266582204E-3</v>
      </c>
      <c r="AT59" s="186">
        <f t="shared" si="2"/>
        <v>2.8009480131736542E-3</v>
      </c>
      <c r="AU59" s="186">
        <f t="shared" si="3"/>
        <v>4.1348767868105707E-3</v>
      </c>
      <c r="AV59" s="186">
        <f t="shared" si="4"/>
        <v>4.4278895909661831E-3</v>
      </c>
      <c r="AW59" s="186">
        <f t="shared" si="5"/>
        <v>4.0996969789188764E-3</v>
      </c>
      <c r="AX59" s="186">
        <f t="shared" si="6"/>
        <v>4.5375822653273001E-3</v>
      </c>
      <c r="AY59" s="186">
        <f t="shared" si="7"/>
        <v>3.254198131098951E-3</v>
      </c>
      <c r="AZ59" s="186">
        <f t="shared" si="8"/>
        <v>4.5196186679152817E-3</v>
      </c>
      <c r="BA59" s="186">
        <f t="shared" si="9"/>
        <v>3.5840301092744387E-3</v>
      </c>
      <c r="BB59" s="186">
        <f t="shared" si="10"/>
        <v>4.0868857419253946E-3</v>
      </c>
      <c r="BC59" s="186">
        <f t="shared" si="11"/>
        <v>2.181552722272162E-3</v>
      </c>
      <c r="BD59" s="186">
        <f t="shared" si="12"/>
        <v>1.2027476855576147E-3</v>
      </c>
    </row>
    <row r="60" spans="1:56" x14ac:dyDescent="0.4">
      <c r="A60" s="75" t="str">
        <f t="shared" si="0"/>
        <v>PDBTUsuariosCentro Oriente</v>
      </c>
      <c r="C60" s="86" t="s">
        <v>116</v>
      </c>
      <c r="D60" s="86" t="s">
        <v>101</v>
      </c>
      <c r="E60" s="86" t="s">
        <v>10</v>
      </c>
      <c r="F60" s="183">
        <v>276335.9448282501</v>
      </c>
      <c r="G60" s="183">
        <v>277227.52138116088</v>
      </c>
      <c r="H60" s="183">
        <v>277931.01038141578</v>
      </c>
      <c r="I60" s="183">
        <v>278824.46188745421</v>
      </c>
      <c r="J60" s="183">
        <v>279550.04660274764</v>
      </c>
      <c r="K60" s="183">
        <v>280109.66957506811</v>
      </c>
      <c r="L60" s="183">
        <v>280885.5009900186</v>
      </c>
      <c r="M60" s="183">
        <v>281700.13746152428</v>
      </c>
      <c r="N60" s="183">
        <v>282211.87304074294</v>
      </c>
      <c r="O60" s="183">
        <v>282841.8890897556</v>
      </c>
      <c r="P60" s="183">
        <v>283505.85644022486</v>
      </c>
      <c r="Q60" s="183">
        <v>283585.63393555448</v>
      </c>
      <c r="R60" s="183">
        <v>284363.99841104489</v>
      </c>
      <c r="S60" s="183">
        <v>285214.31918126508</v>
      </c>
      <c r="T60" s="183">
        <v>286605.27774578525</v>
      </c>
      <c r="U60" s="183">
        <v>287621.82145777874</v>
      </c>
      <c r="V60" s="183">
        <v>288401.24776317482</v>
      </c>
      <c r="W60" s="183">
        <v>288847.77676535852</v>
      </c>
      <c r="X60" s="183">
        <v>290033.50177945092</v>
      </c>
      <c r="Y60" s="183">
        <v>290847.38588484685</v>
      </c>
      <c r="Z60" s="183">
        <v>291466.89379255706</v>
      </c>
      <c r="AA60" s="184">
        <f t="shared" ref="AA60:AO60" si="69">Z60*(1+INDEX($BH$5:$BH$16,MATCH($C60,$BG$5:$BG$16,0)))</f>
        <v>292166.4143376592</v>
      </c>
      <c r="AB60" s="184">
        <f t="shared" si="69"/>
        <v>292867.61373206956</v>
      </c>
      <c r="AC60" s="184">
        <f t="shared" si="69"/>
        <v>293570.49600502651</v>
      </c>
      <c r="AD60" s="184">
        <f t="shared" si="69"/>
        <v>294275.06519543857</v>
      </c>
      <c r="AE60" s="184">
        <f t="shared" si="69"/>
        <v>294981.32535190758</v>
      </c>
      <c r="AF60" s="184">
        <f t="shared" si="69"/>
        <v>295689.28053275216</v>
      </c>
      <c r="AG60" s="184">
        <f t="shared" si="69"/>
        <v>296398.93480603077</v>
      </c>
      <c r="AH60" s="184">
        <f t="shared" si="69"/>
        <v>297110.29224956525</v>
      </c>
      <c r="AI60" s="184">
        <f t="shared" si="69"/>
        <v>297823.3569509642</v>
      </c>
      <c r="AJ60" s="184">
        <f t="shared" si="69"/>
        <v>298538.13300764648</v>
      </c>
      <c r="AK60" s="184">
        <f t="shared" si="69"/>
        <v>299254.62452686479</v>
      </c>
      <c r="AL60" s="184">
        <f t="shared" si="69"/>
        <v>299972.83562572923</v>
      </c>
      <c r="AM60" s="184">
        <f t="shared" si="69"/>
        <v>300692.77043123095</v>
      </c>
      <c r="AN60" s="184">
        <f t="shared" si="69"/>
        <v>301414.43308026588</v>
      </c>
      <c r="AO60" s="184">
        <f t="shared" si="69"/>
        <v>302137.8277196585</v>
      </c>
      <c r="AP60" s="85"/>
      <c r="AQ60" s="189" t="s">
        <v>116</v>
      </c>
      <c r="AR60" s="189" t="s">
        <v>10</v>
      </c>
      <c r="AS60" s="190">
        <f t="shared" si="15"/>
        <v>2.3573380463321621E-3</v>
      </c>
      <c r="AT60" s="186">
        <f t="shared" si="2"/>
        <v>3.2264226554563624E-3</v>
      </c>
      <c r="AU60" s="186">
        <f t="shared" si="3"/>
        <v>2.5375871657693505E-3</v>
      </c>
      <c r="AV60" s="186">
        <f t="shared" si="4"/>
        <v>3.2146520994986716E-3</v>
      </c>
      <c r="AW60" s="186">
        <f t="shared" si="5"/>
        <v>2.6022993477032852E-3</v>
      </c>
      <c r="AX60" s="186">
        <f t="shared" si="6"/>
        <v>2.0018704311492996E-3</v>
      </c>
      <c r="AY60" s="186">
        <f t="shared" si="7"/>
        <v>2.769741637721479E-3</v>
      </c>
      <c r="AZ60" s="186">
        <f t="shared" si="8"/>
        <v>2.9002439379548495E-3</v>
      </c>
      <c r="BA60" s="186">
        <f t="shared" si="9"/>
        <v>1.8165968388585974E-3</v>
      </c>
      <c r="BB60" s="186">
        <f t="shared" si="10"/>
        <v>2.2324221948015754E-3</v>
      </c>
      <c r="BC60" s="186">
        <f t="shared" si="11"/>
        <v>2.3474859137946336E-3</v>
      </c>
      <c r="BD60" s="186">
        <f t="shared" si="12"/>
        <v>2.8139628694567875E-4</v>
      </c>
    </row>
    <row r="61" spans="1:56" x14ac:dyDescent="0.4">
      <c r="A61" s="75" t="str">
        <f t="shared" si="0"/>
        <v>APBTUsuariosCentro Oriente</v>
      </c>
      <c r="C61" s="86" t="s">
        <v>117</v>
      </c>
      <c r="D61" s="86" t="s">
        <v>101</v>
      </c>
      <c r="E61" s="86" t="s">
        <v>10</v>
      </c>
      <c r="F61" s="183">
        <v>7529.8361771407353</v>
      </c>
      <c r="G61" s="183">
        <v>7551.9564505446961</v>
      </c>
      <c r="H61" s="183">
        <v>7569.7435210245058</v>
      </c>
      <c r="I61" s="183">
        <v>7586.3984934430491</v>
      </c>
      <c r="J61" s="183">
        <v>7606.3290975560976</v>
      </c>
      <c r="K61" s="183">
        <v>7627.8567052038479</v>
      </c>
      <c r="L61" s="183">
        <v>7645.4911731236734</v>
      </c>
      <c r="M61" s="183">
        <v>7727.0022335347367</v>
      </c>
      <c r="N61" s="183">
        <v>7734.9375666538208</v>
      </c>
      <c r="O61" s="183">
        <v>7754.0057888581332</v>
      </c>
      <c r="P61" s="183">
        <v>7760.4683298285508</v>
      </c>
      <c r="Q61" s="183">
        <v>7757.7108370586366</v>
      </c>
      <c r="R61" s="183">
        <v>7774.383553960899</v>
      </c>
      <c r="S61" s="183">
        <v>7791.3472803961522</v>
      </c>
      <c r="T61" s="183">
        <v>7811.9166859230809</v>
      </c>
      <c r="U61" s="183">
        <v>7828.1067528681906</v>
      </c>
      <c r="V61" s="183">
        <v>7845.4608579452588</v>
      </c>
      <c r="W61" s="183">
        <v>7866.2680395540219</v>
      </c>
      <c r="X61" s="183">
        <v>7883.3985641362315</v>
      </c>
      <c r="Y61" s="183">
        <v>7858.1588104944913</v>
      </c>
      <c r="Z61" s="183">
        <v>7869.4691444169084</v>
      </c>
      <c r="AA61" s="184">
        <f t="shared" ref="AA61:AO61" si="70">Z61*(1+INDEX($BH$5:$BH$16,MATCH($C61,$BG$5:$BG$16,0)))</f>
        <v>7890.7167111068338</v>
      </c>
      <c r="AB61" s="184">
        <f t="shared" si="70"/>
        <v>7912.0216462268218</v>
      </c>
      <c r="AC61" s="184">
        <f t="shared" si="70"/>
        <v>7933.3841046716334</v>
      </c>
      <c r="AD61" s="184">
        <f t="shared" si="70"/>
        <v>7954.8042417542465</v>
      </c>
      <c r="AE61" s="184">
        <f t="shared" si="70"/>
        <v>7976.2822132069823</v>
      </c>
      <c r="AF61" s="184">
        <f t="shared" si="70"/>
        <v>7997.8181751826405</v>
      </c>
      <c r="AG61" s="184">
        <f t="shared" si="70"/>
        <v>8019.4122842556335</v>
      </c>
      <c r="AH61" s="184">
        <f t="shared" si="70"/>
        <v>8041.0646974231231</v>
      </c>
      <c r="AI61" s="184">
        <f t="shared" si="70"/>
        <v>8062.7755721061649</v>
      </c>
      <c r="AJ61" s="184">
        <f t="shared" si="70"/>
        <v>8084.5450661508512</v>
      </c>
      <c r="AK61" s="184">
        <f t="shared" si="70"/>
        <v>8106.3733378294583</v>
      </c>
      <c r="AL61" s="184">
        <f t="shared" si="70"/>
        <v>8128.2605458415974</v>
      </c>
      <c r="AM61" s="184">
        <f t="shared" si="70"/>
        <v>8150.2068493153693</v>
      </c>
      <c r="AN61" s="184">
        <f t="shared" si="70"/>
        <v>8172.2124078085199</v>
      </c>
      <c r="AO61" s="184">
        <f t="shared" si="70"/>
        <v>8194.2773813096028</v>
      </c>
      <c r="AP61" s="85"/>
      <c r="AQ61" s="189" t="s">
        <v>117</v>
      </c>
      <c r="AR61" s="189" t="s">
        <v>10</v>
      </c>
      <c r="AS61" s="190">
        <f t="shared" si="15"/>
        <v>2.717637768193862E-3</v>
      </c>
      <c r="AT61" s="186">
        <f t="shared" si="2"/>
        <v>2.9376832222609561E-3</v>
      </c>
      <c r="AU61" s="186">
        <f t="shared" si="3"/>
        <v>2.3552930417820583E-3</v>
      </c>
      <c r="AV61" s="186">
        <f t="shared" si="4"/>
        <v>2.2002030018963836E-3</v>
      </c>
      <c r="AW61" s="186">
        <f t="shared" si="5"/>
        <v>2.6271496455498866E-3</v>
      </c>
      <c r="AX61" s="186">
        <f t="shared" si="6"/>
        <v>2.8302230118688598E-3</v>
      </c>
      <c r="AY61" s="186">
        <f t="shared" si="7"/>
        <v>2.3118509695907452E-3</v>
      </c>
      <c r="AZ61" s="186">
        <f t="shared" si="8"/>
        <v>1.066132424527555E-2</v>
      </c>
      <c r="BA61" s="186">
        <f t="shared" si="9"/>
        <v>1.0269614113278536E-3</v>
      </c>
      <c r="BB61" s="186">
        <f t="shared" si="10"/>
        <v>2.4652069961776935E-3</v>
      </c>
      <c r="BC61" s="186">
        <f t="shared" si="11"/>
        <v>8.3344546630392813E-4</v>
      </c>
      <c r="BD61" s="186">
        <f t="shared" si="12"/>
        <v>-3.5532556190143172E-4</v>
      </c>
    </row>
    <row r="62" spans="1:56" x14ac:dyDescent="0.4">
      <c r="A62" s="75" t="str">
        <f t="shared" si="0"/>
        <v>APMTUsuariosCentro Oriente</v>
      </c>
      <c r="C62" s="86" t="s">
        <v>118</v>
      </c>
      <c r="D62" s="86" t="s">
        <v>101</v>
      </c>
      <c r="E62" s="86" t="s">
        <v>10</v>
      </c>
      <c r="F62" s="183">
        <v>4419.7250267646032</v>
      </c>
      <c r="G62" s="183">
        <v>4432.4549193845296</v>
      </c>
      <c r="H62" s="183">
        <v>4443.76880220369</v>
      </c>
      <c r="I62" s="183">
        <v>4454.4403347122261</v>
      </c>
      <c r="J62" s="183">
        <v>4466.0239336839131</v>
      </c>
      <c r="K62" s="183">
        <v>4479.4174699949263</v>
      </c>
      <c r="L62" s="183">
        <v>4490.8129774391946</v>
      </c>
      <c r="M62" s="183">
        <v>4536.6363321948384</v>
      </c>
      <c r="N62" s="183">
        <v>4541.3350714835988</v>
      </c>
      <c r="O62" s="183">
        <v>4552.7163833408904</v>
      </c>
      <c r="P62" s="183">
        <v>4556.261731187923</v>
      </c>
      <c r="Q62" s="183">
        <v>4551.9924084051599</v>
      </c>
      <c r="R62" s="183">
        <v>4568.9632326339006</v>
      </c>
      <c r="S62" s="183">
        <v>4581.2424153673674</v>
      </c>
      <c r="T62" s="183">
        <v>4601.1304327194921</v>
      </c>
      <c r="U62" s="183">
        <v>4617.8741275566299</v>
      </c>
      <c r="V62" s="183">
        <v>4632.8859607828053</v>
      </c>
      <c r="W62" s="183">
        <v>4645.3674306306684</v>
      </c>
      <c r="X62" s="183">
        <v>4656.1312344545431</v>
      </c>
      <c r="Y62" s="183">
        <v>4645.4561530492629</v>
      </c>
      <c r="Z62" s="183">
        <v>4655.510177524382</v>
      </c>
      <c r="AA62" s="184">
        <f t="shared" ref="AA62:AO62" si="71">Z62*(1+INDEX($BH$5:$BH$16,MATCH($C62,$BG$5:$BG$16,0)))</f>
        <v>4668.0800550036975</v>
      </c>
      <c r="AB62" s="184">
        <f t="shared" si="71"/>
        <v>4680.6838711522068</v>
      </c>
      <c r="AC62" s="184">
        <f t="shared" si="71"/>
        <v>4693.3217176043172</v>
      </c>
      <c r="AD62" s="184">
        <f t="shared" si="71"/>
        <v>4705.9936862418481</v>
      </c>
      <c r="AE62" s="184">
        <f t="shared" si="71"/>
        <v>4718.699869194701</v>
      </c>
      <c r="AF62" s="184">
        <f t="shared" si="71"/>
        <v>4731.4403588415262</v>
      </c>
      <c r="AG62" s="184">
        <f t="shared" si="71"/>
        <v>4744.2152478103981</v>
      </c>
      <c r="AH62" s="184">
        <f t="shared" si="71"/>
        <v>4757.0246289794859</v>
      </c>
      <c r="AI62" s="184">
        <f t="shared" si="71"/>
        <v>4769.8685954777302</v>
      </c>
      <c r="AJ62" s="184">
        <f t="shared" si="71"/>
        <v>4782.7472406855195</v>
      </c>
      <c r="AK62" s="184">
        <f t="shared" si="71"/>
        <v>4795.6606582353697</v>
      </c>
      <c r="AL62" s="184">
        <f t="shared" si="71"/>
        <v>4808.6089420126045</v>
      </c>
      <c r="AM62" s="184">
        <f t="shared" si="71"/>
        <v>4821.5921861560382</v>
      </c>
      <c r="AN62" s="184">
        <f t="shared" si="71"/>
        <v>4834.6104850586589</v>
      </c>
      <c r="AO62" s="184">
        <f t="shared" si="71"/>
        <v>4847.663933368317</v>
      </c>
      <c r="AP62" s="85"/>
      <c r="AQ62" s="189" t="s">
        <v>118</v>
      </c>
      <c r="AR62" s="189" t="s">
        <v>10</v>
      </c>
      <c r="AS62" s="190">
        <f t="shared" si="15"/>
        <v>2.6877301469611192E-3</v>
      </c>
      <c r="AT62" s="186">
        <f t="shared" si="2"/>
        <v>2.8802453869500866E-3</v>
      </c>
      <c r="AU62" s="186">
        <f t="shared" si="3"/>
        <v>2.5525093937630583E-3</v>
      </c>
      <c r="AV62" s="186">
        <f t="shared" si="4"/>
        <v>2.4014598831614276E-3</v>
      </c>
      <c r="AW62" s="186">
        <f t="shared" si="5"/>
        <v>2.6004611356940099E-3</v>
      </c>
      <c r="AX62" s="186">
        <f t="shared" si="6"/>
        <v>2.9989844456488335E-3</v>
      </c>
      <c r="AY62" s="186">
        <f t="shared" si="7"/>
        <v>2.543970844557375E-3</v>
      </c>
      <c r="AZ62" s="186">
        <f t="shared" si="8"/>
        <v>1.0203799397981994E-2</v>
      </c>
      <c r="BA62" s="186">
        <f t="shared" si="9"/>
        <v>1.035731970714826E-3</v>
      </c>
      <c r="BB62" s="186">
        <f t="shared" si="10"/>
        <v>2.5061599019104985E-3</v>
      </c>
      <c r="BC62" s="186">
        <f t="shared" si="11"/>
        <v>7.7873242005699339E-4</v>
      </c>
      <c r="BD62" s="186">
        <f t="shared" si="12"/>
        <v>-9.370231638667903E-4</v>
      </c>
    </row>
    <row r="63" spans="1:56" x14ac:dyDescent="0.4">
      <c r="A63" s="75" t="str">
        <f t="shared" si="0"/>
        <v>RABTUsuariosCentro Oriente</v>
      </c>
      <c r="C63" s="86" t="s">
        <v>119</v>
      </c>
      <c r="D63" s="86" t="s">
        <v>101</v>
      </c>
      <c r="E63" s="86" t="s">
        <v>10</v>
      </c>
      <c r="F63" s="183">
        <v>7147.7035388653348</v>
      </c>
      <c r="G63" s="183">
        <v>7161.4801430908719</v>
      </c>
      <c r="H63" s="183">
        <v>7184.2739970968005</v>
      </c>
      <c r="I63" s="183">
        <v>7209.0683641971964</v>
      </c>
      <c r="J63" s="183">
        <v>7231.1325650326044</v>
      </c>
      <c r="K63" s="183">
        <v>7240.0456901825346</v>
      </c>
      <c r="L63" s="183">
        <v>7235.7055314207664</v>
      </c>
      <c r="M63" s="183">
        <v>7235.2939303764233</v>
      </c>
      <c r="N63" s="183">
        <v>7221.0212613640406</v>
      </c>
      <c r="O63" s="183">
        <v>7228.7225092539065</v>
      </c>
      <c r="P63" s="183">
        <v>7244.1054861015455</v>
      </c>
      <c r="Q63" s="183">
        <v>7230.714788907927</v>
      </c>
      <c r="R63" s="183">
        <v>7246.3975055745459</v>
      </c>
      <c r="S63" s="183">
        <v>7258.7698113585702</v>
      </c>
      <c r="T63" s="183">
        <v>7283.2357635542976</v>
      </c>
      <c r="U63" s="183">
        <v>7307.8680880293723</v>
      </c>
      <c r="V63" s="183">
        <v>7336.0935994795864</v>
      </c>
      <c r="W63" s="183">
        <v>7351.7620495812944</v>
      </c>
      <c r="X63" s="183">
        <v>7365.2186852764125</v>
      </c>
      <c r="Y63" s="183">
        <v>7373.449996383928</v>
      </c>
      <c r="Z63" s="183">
        <v>7384.2551803438355</v>
      </c>
      <c r="AA63" s="184">
        <f t="shared" ref="AA63:AO63" si="72">Z63*(1+INDEX($BH$5:$BH$16,MATCH($C63,$BG$5:$BG$16,0)))</f>
        <v>7392.3778610422141</v>
      </c>
      <c r="AB63" s="184">
        <f t="shared" si="72"/>
        <v>7400.5094766893617</v>
      </c>
      <c r="AC63" s="184">
        <f t="shared" si="72"/>
        <v>7408.6500371137208</v>
      </c>
      <c r="AD63" s="184">
        <f t="shared" si="72"/>
        <v>7416.7995521545463</v>
      </c>
      <c r="AE63" s="184">
        <f t="shared" si="72"/>
        <v>7424.9580316619167</v>
      </c>
      <c r="AF63" s="184">
        <f t="shared" si="72"/>
        <v>7433.1254854967456</v>
      </c>
      <c r="AG63" s="184">
        <f t="shared" si="72"/>
        <v>7441.3019235307929</v>
      </c>
      <c r="AH63" s="184">
        <f t="shared" si="72"/>
        <v>7449.4873556466773</v>
      </c>
      <c r="AI63" s="184">
        <f t="shared" si="72"/>
        <v>7457.6817917378894</v>
      </c>
      <c r="AJ63" s="184">
        <f t="shared" si="72"/>
        <v>7465.8852417088019</v>
      </c>
      <c r="AK63" s="184">
        <f t="shared" si="72"/>
        <v>7474.0977154746824</v>
      </c>
      <c r="AL63" s="184">
        <f t="shared" si="72"/>
        <v>7482.3192229617052</v>
      </c>
      <c r="AM63" s="184">
        <f t="shared" si="72"/>
        <v>7490.5497741069639</v>
      </c>
      <c r="AN63" s="184">
        <f t="shared" si="72"/>
        <v>7498.7893788584825</v>
      </c>
      <c r="AO63" s="184">
        <f t="shared" si="72"/>
        <v>7507.0380471752278</v>
      </c>
      <c r="AP63" s="85"/>
      <c r="AQ63" s="189" t="s">
        <v>119</v>
      </c>
      <c r="AR63" s="189" t="s">
        <v>10</v>
      </c>
      <c r="AS63" s="190">
        <f t="shared" si="15"/>
        <v>1.0519752640449403E-3</v>
      </c>
      <c r="AT63" s="186">
        <f t="shared" si="2"/>
        <v>1.9274168480305498E-3</v>
      </c>
      <c r="AU63" s="186">
        <f t="shared" si="3"/>
        <v>3.1828411935093115E-3</v>
      </c>
      <c r="AV63" s="186">
        <f t="shared" si="4"/>
        <v>3.4512000948760946E-3</v>
      </c>
      <c r="AW63" s="186">
        <f t="shared" si="5"/>
        <v>3.060617505721952E-3</v>
      </c>
      <c r="AX63" s="186">
        <f t="shared" si="6"/>
        <v>1.2326043077997006E-3</v>
      </c>
      <c r="AY63" s="186">
        <f t="shared" si="7"/>
        <v>-5.9946565912605276E-4</v>
      </c>
      <c r="AZ63" s="186">
        <f t="shared" si="8"/>
        <v>-5.6884714635718758E-5</v>
      </c>
      <c r="BA63" s="186">
        <f t="shared" si="9"/>
        <v>-1.9726453617123774E-3</v>
      </c>
      <c r="BB63" s="186">
        <f t="shared" si="10"/>
        <v>1.0665039765318518E-3</v>
      </c>
      <c r="BC63" s="186">
        <f t="shared" si="11"/>
        <v>2.1280353240764605E-3</v>
      </c>
      <c r="BD63" s="186">
        <f t="shared" si="12"/>
        <v>-1.8484956105774275E-3</v>
      </c>
    </row>
    <row r="64" spans="1:56" x14ac:dyDescent="0.4">
      <c r="A64" s="75" t="str">
        <f t="shared" si="0"/>
        <v>RAMTUsuariosCentro Oriente</v>
      </c>
      <c r="C64" s="86" t="s">
        <v>120</v>
      </c>
      <c r="D64" s="86" t="s">
        <v>101</v>
      </c>
      <c r="E64" s="86" t="s">
        <v>10</v>
      </c>
      <c r="F64" s="183">
        <v>1914.4042963684199</v>
      </c>
      <c r="G64" s="183">
        <v>1923.6955209774321</v>
      </c>
      <c r="H64" s="183">
        <v>1927.1635028754504</v>
      </c>
      <c r="I64" s="183">
        <v>1923.8754500423413</v>
      </c>
      <c r="J64" s="183">
        <v>1924.311254562477</v>
      </c>
      <c r="K64" s="183">
        <v>1917.6694233285641</v>
      </c>
      <c r="L64" s="183">
        <v>1913.7761416447713</v>
      </c>
      <c r="M64" s="183">
        <v>1904.3927876762909</v>
      </c>
      <c r="N64" s="183">
        <v>1893.7522015473603</v>
      </c>
      <c r="O64" s="183">
        <v>1893.6455926891772</v>
      </c>
      <c r="P64" s="183">
        <v>1891.3935337935116</v>
      </c>
      <c r="Q64" s="183">
        <v>1894.5634083650527</v>
      </c>
      <c r="R64" s="183">
        <v>1904.9295937977547</v>
      </c>
      <c r="S64" s="183">
        <v>1911.5083966254983</v>
      </c>
      <c r="T64" s="183">
        <v>1918.9825151237617</v>
      </c>
      <c r="U64" s="183">
        <v>1923.8770115569087</v>
      </c>
      <c r="V64" s="183">
        <v>1924.9653872102899</v>
      </c>
      <c r="W64" s="183">
        <v>1914.6202822242462</v>
      </c>
      <c r="X64" s="183">
        <v>1914.7204320903556</v>
      </c>
      <c r="Y64" s="183">
        <v>1910.2509515312433</v>
      </c>
      <c r="Z64" s="183">
        <v>1905.7628037752586</v>
      </c>
      <c r="AA64" s="184">
        <f t="shared" ref="AA64:AO64" si="73">Z64*(1+INDEX($BH$5:$BH$16,MATCH($C64,$BG$5:$BG$16,0)))</f>
        <v>1904.0476172518609</v>
      </c>
      <c r="AB64" s="184">
        <f t="shared" si="73"/>
        <v>1902.3339743963343</v>
      </c>
      <c r="AC64" s="184">
        <f t="shared" si="73"/>
        <v>1900.6218738193775</v>
      </c>
      <c r="AD64" s="184">
        <f t="shared" si="73"/>
        <v>1898.9113141329401</v>
      </c>
      <c r="AE64" s="184">
        <f t="shared" si="73"/>
        <v>1897.2022939502203</v>
      </c>
      <c r="AF64" s="184">
        <f t="shared" si="73"/>
        <v>1895.4948118856651</v>
      </c>
      <c r="AG64" s="184">
        <f t="shared" si="73"/>
        <v>1893.7888665549679</v>
      </c>
      <c r="AH64" s="184">
        <f t="shared" si="73"/>
        <v>1892.0844565750683</v>
      </c>
      <c r="AI64" s="184">
        <f t="shared" si="73"/>
        <v>1890.3815805641507</v>
      </c>
      <c r="AJ64" s="184">
        <f t="shared" si="73"/>
        <v>1888.6802371416429</v>
      </c>
      <c r="AK64" s="184">
        <f t="shared" si="73"/>
        <v>1886.9804249282154</v>
      </c>
      <c r="AL64" s="184">
        <f t="shared" si="73"/>
        <v>1885.2821425457801</v>
      </c>
      <c r="AM64" s="184">
        <f t="shared" si="73"/>
        <v>1883.5853886174889</v>
      </c>
      <c r="AN64" s="184">
        <f t="shared" si="73"/>
        <v>1881.8901617677332</v>
      </c>
      <c r="AO64" s="184">
        <f t="shared" si="73"/>
        <v>1880.1964606221422</v>
      </c>
      <c r="AP64" s="85"/>
      <c r="AQ64" s="189" t="s">
        <v>120</v>
      </c>
      <c r="AR64" s="189" t="s">
        <v>10</v>
      </c>
      <c r="AS64" s="190">
        <f t="shared" si="15"/>
        <v>-9.4230568680100176E-4</v>
      </c>
      <c r="AT64" s="186">
        <f t="shared" si="2"/>
        <v>4.8533241523942561E-3</v>
      </c>
      <c r="AU64" s="186">
        <f t="shared" si="3"/>
        <v>1.8027706880847649E-3</v>
      </c>
      <c r="AV64" s="186">
        <f t="shared" si="4"/>
        <v>-1.706161842626841E-3</v>
      </c>
      <c r="AW64" s="186">
        <f t="shared" si="5"/>
        <v>2.2652428987868234E-4</v>
      </c>
      <c r="AX64" s="186">
        <f t="shared" si="6"/>
        <v>-3.4515368645094968E-3</v>
      </c>
      <c r="AY64" s="186">
        <f t="shared" si="7"/>
        <v>-2.0302152375329952E-3</v>
      </c>
      <c r="AZ64" s="186">
        <f t="shared" si="8"/>
        <v>-4.903057240757569E-3</v>
      </c>
      <c r="BA64" s="186">
        <f t="shared" si="9"/>
        <v>-5.5873904783656503E-3</v>
      </c>
      <c r="BB64" s="186">
        <f t="shared" si="10"/>
        <v>-5.6295041186538164E-5</v>
      </c>
      <c r="BC64" s="186">
        <f t="shared" si="11"/>
        <v>-1.1892715851161695E-3</v>
      </c>
      <c r="BD64" s="186">
        <f t="shared" si="12"/>
        <v>1.675946604926537E-3</v>
      </c>
    </row>
    <row r="65" spans="1:56" x14ac:dyDescent="0.4">
      <c r="A65" s="75" t="str">
        <f t="shared" si="0"/>
        <v>DB1UsuariosCentro Sur</v>
      </c>
      <c r="C65" s="86" t="s">
        <v>109</v>
      </c>
      <c r="D65" s="86" t="s">
        <v>101</v>
      </c>
      <c r="E65" s="86" t="s">
        <v>11</v>
      </c>
      <c r="F65" s="183">
        <v>1533121.8790526344</v>
      </c>
      <c r="G65" s="183">
        <v>1537277.9750471856</v>
      </c>
      <c r="H65" s="183">
        <v>1540762.1211625503</v>
      </c>
      <c r="I65" s="183">
        <v>1544873.9072973987</v>
      </c>
      <c r="J65" s="183">
        <v>1546520.8620223985</v>
      </c>
      <c r="K65" s="183">
        <v>1550083.9913067915</v>
      </c>
      <c r="L65" s="183">
        <v>1554350.5072335266</v>
      </c>
      <c r="M65" s="183">
        <v>1559010.9406934103</v>
      </c>
      <c r="N65" s="183">
        <v>1562393.5510385679</v>
      </c>
      <c r="O65" s="183">
        <v>1566047.3993491849</v>
      </c>
      <c r="P65" s="183">
        <v>1570494.4678237143</v>
      </c>
      <c r="Q65" s="183">
        <v>1573398.8957109055</v>
      </c>
      <c r="R65" s="183">
        <v>1579316.1323784087</v>
      </c>
      <c r="S65" s="183">
        <v>1584366.39055587</v>
      </c>
      <c r="T65" s="183">
        <v>1590140.782939628</v>
      </c>
      <c r="U65" s="183">
        <v>1595364.3263082383</v>
      </c>
      <c r="V65" s="183">
        <v>1600434.158685595</v>
      </c>
      <c r="W65" s="183">
        <v>1602355.4660687316</v>
      </c>
      <c r="X65" s="183">
        <v>1610568.1561146688</v>
      </c>
      <c r="Y65" s="183">
        <v>1615378.6127303767</v>
      </c>
      <c r="Z65" s="183">
        <v>1619286.0174896333</v>
      </c>
      <c r="AA65" s="184">
        <f t="shared" ref="AA65:AO65" si="74">Z65*(1+INDEX($BH$5:$BH$16,MATCH($C65,$BG$5:$BG$16,0)))</f>
        <v>1623172.3039316083</v>
      </c>
      <c r="AB65" s="184">
        <f t="shared" si="74"/>
        <v>1627067.9174610442</v>
      </c>
      <c r="AC65" s="184">
        <f t="shared" si="74"/>
        <v>1630972.8804629506</v>
      </c>
      <c r="AD65" s="184">
        <f t="shared" si="74"/>
        <v>1634887.2153760616</v>
      </c>
      <c r="AE65" s="184">
        <f t="shared" si="74"/>
        <v>1638810.9446929642</v>
      </c>
      <c r="AF65" s="184">
        <f t="shared" si="74"/>
        <v>1642744.0909602272</v>
      </c>
      <c r="AG65" s="184">
        <f t="shared" si="74"/>
        <v>1646686.6767785316</v>
      </c>
      <c r="AH65" s="184">
        <f t="shared" si="74"/>
        <v>1650638.7248028</v>
      </c>
      <c r="AI65" s="184">
        <f t="shared" si="74"/>
        <v>1654600.2577423267</v>
      </c>
      <c r="AJ65" s="184">
        <f t="shared" si="74"/>
        <v>1658571.2983609082</v>
      </c>
      <c r="AK65" s="184">
        <f t="shared" si="74"/>
        <v>1662551.8694769742</v>
      </c>
      <c r="AL65" s="184">
        <f t="shared" si="74"/>
        <v>1666541.9939637189</v>
      </c>
      <c r="AM65" s="184">
        <f t="shared" si="74"/>
        <v>1670541.6947492317</v>
      </c>
      <c r="AN65" s="184">
        <f t="shared" si="74"/>
        <v>1674550.9948166297</v>
      </c>
      <c r="AO65" s="184">
        <f t="shared" si="74"/>
        <v>1678569.9172041896</v>
      </c>
      <c r="AP65" s="85"/>
      <c r="AQ65" s="189" t="s">
        <v>109</v>
      </c>
      <c r="AR65" s="189" t="s">
        <v>11</v>
      </c>
      <c r="AS65" s="190">
        <f t="shared" si="15"/>
        <v>2.3603786821297531E-3</v>
      </c>
      <c r="AT65" s="186">
        <f t="shared" si="2"/>
        <v>2.7108712303547389E-3</v>
      </c>
      <c r="AU65" s="186">
        <f t="shared" si="3"/>
        <v>2.2664385829489486E-3</v>
      </c>
      <c r="AV65" s="186">
        <f t="shared" si="4"/>
        <v>2.6686703147569268E-3</v>
      </c>
      <c r="AW65" s="186">
        <f t="shared" si="5"/>
        <v>1.0660771194466179E-3</v>
      </c>
      <c r="AX65" s="186">
        <f t="shared" si="6"/>
        <v>2.3039645774538542E-3</v>
      </c>
      <c r="AY65" s="186">
        <f t="shared" si="7"/>
        <v>2.7524417713249427E-3</v>
      </c>
      <c r="AZ65" s="186">
        <f t="shared" si="8"/>
        <v>2.9983156554427293E-3</v>
      </c>
      <c r="BA65" s="186">
        <f t="shared" si="9"/>
        <v>2.1697155913820154E-3</v>
      </c>
      <c r="BB65" s="186">
        <f t="shared" si="10"/>
        <v>2.3386222428967152E-3</v>
      </c>
      <c r="BC65" s="186">
        <f t="shared" si="11"/>
        <v>2.8396768044041121E-3</v>
      </c>
      <c r="BD65" s="186">
        <f t="shared" si="12"/>
        <v>1.8493716130156823E-3</v>
      </c>
    </row>
    <row r="66" spans="1:56" x14ac:dyDescent="0.4">
      <c r="A66" s="75" t="str">
        <f t="shared" si="0"/>
        <v>DB2UsuariosCentro Sur</v>
      </c>
      <c r="C66" s="86" t="s">
        <v>110</v>
      </c>
      <c r="D66" s="86" t="s">
        <v>101</v>
      </c>
      <c r="E66" s="86" t="s">
        <v>11</v>
      </c>
      <c r="F66" s="183">
        <v>574392.31750713079</v>
      </c>
      <c r="G66" s="183">
        <v>575948.35856382351</v>
      </c>
      <c r="H66" s="183">
        <v>577425.15926513541</v>
      </c>
      <c r="I66" s="183">
        <v>578974.4683057951</v>
      </c>
      <c r="J66" s="183">
        <v>581367.07066881366</v>
      </c>
      <c r="K66" s="183">
        <v>582619.25111199671</v>
      </c>
      <c r="L66" s="183">
        <v>584182.53214723943</v>
      </c>
      <c r="M66" s="183">
        <v>585851.05164537916</v>
      </c>
      <c r="N66" s="183">
        <v>586840.48948018078</v>
      </c>
      <c r="O66" s="183">
        <v>587606.73581001605</v>
      </c>
      <c r="P66" s="183">
        <v>589368.68386719178</v>
      </c>
      <c r="Q66" s="183">
        <v>590126.21102252207</v>
      </c>
      <c r="R66" s="183">
        <v>592098.71837941115</v>
      </c>
      <c r="S66" s="183">
        <v>593694.26818434743</v>
      </c>
      <c r="T66" s="183">
        <v>596291.40241261944</v>
      </c>
      <c r="U66" s="183">
        <v>598204.73540129676</v>
      </c>
      <c r="V66" s="183">
        <v>599733.02399567422</v>
      </c>
      <c r="W66" s="183">
        <v>601041.79268536472</v>
      </c>
      <c r="X66" s="183">
        <v>603728.81962461211</v>
      </c>
      <c r="Y66" s="183">
        <v>605352.51495025179</v>
      </c>
      <c r="Z66" s="183">
        <v>606754.1242588748</v>
      </c>
      <c r="AA66" s="184">
        <f t="shared" ref="AA66:AO66" si="75">Z66*(1+INDEX($BH$5:$BH$16,MATCH($C66,$BG$5:$BG$16,0)))</f>
        <v>608271.00956952199</v>
      </c>
      <c r="AB66" s="184">
        <f t="shared" si="75"/>
        <v>609791.6870934458</v>
      </c>
      <c r="AC66" s="184">
        <f t="shared" si="75"/>
        <v>611316.1663111794</v>
      </c>
      <c r="AD66" s="184">
        <f t="shared" si="75"/>
        <v>612844.45672695735</v>
      </c>
      <c r="AE66" s="184">
        <f t="shared" si="75"/>
        <v>614376.56786877476</v>
      </c>
      <c r="AF66" s="184">
        <f t="shared" si="75"/>
        <v>615912.50928844663</v>
      </c>
      <c r="AG66" s="184">
        <f t="shared" si="75"/>
        <v>617452.29056166776</v>
      </c>
      <c r="AH66" s="184">
        <f t="shared" si="75"/>
        <v>618995.9212880719</v>
      </c>
      <c r="AI66" s="184">
        <f t="shared" si="75"/>
        <v>620543.41109129204</v>
      </c>
      <c r="AJ66" s="184">
        <f t="shared" si="75"/>
        <v>622094.76961902028</v>
      </c>
      <c r="AK66" s="184">
        <f t="shared" si="75"/>
        <v>623650.00654306775</v>
      </c>
      <c r="AL66" s="184">
        <f t="shared" si="75"/>
        <v>625209.13155942538</v>
      </c>
      <c r="AM66" s="184">
        <f t="shared" si="75"/>
        <v>626772.15438832389</v>
      </c>
      <c r="AN66" s="184">
        <f t="shared" si="75"/>
        <v>628339.08477429464</v>
      </c>
      <c r="AO66" s="184">
        <f t="shared" si="75"/>
        <v>629909.93248623039</v>
      </c>
      <c r="AP66" s="85"/>
      <c r="AQ66" s="189" t="s">
        <v>110</v>
      </c>
      <c r="AR66" s="189" t="s">
        <v>11</v>
      </c>
      <c r="AS66" s="190">
        <f t="shared" si="15"/>
        <v>2.4600372691160233E-3</v>
      </c>
      <c r="AT66" s="186">
        <f t="shared" si="2"/>
        <v>2.7090213592095846E-3</v>
      </c>
      <c r="AU66" s="186">
        <f t="shared" si="3"/>
        <v>2.5641199933175152E-3</v>
      </c>
      <c r="AV66" s="186">
        <f t="shared" si="4"/>
        <v>2.683133936580484E-3</v>
      </c>
      <c r="AW66" s="186">
        <f t="shared" si="5"/>
        <v>4.132483371882989E-3</v>
      </c>
      <c r="AX66" s="186">
        <f t="shared" si="6"/>
        <v>2.1538551224487001E-3</v>
      </c>
      <c r="AY66" s="186">
        <f t="shared" si="7"/>
        <v>2.6831949549539491E-3</v>
      </c>
      <c r="AZ66" s="186">
        <f t="shared" si="8"/>
        <v>2.8561612275650461E-3</v>
      </c>
      <c r="BA66" s="186">
        <f t="shared" si="9"/>
        <v>1.6888897476974307E-3</v>
      </c>
      <c r="BB66" s="186">
        <f t="shared" si="10"/>
        <v>1.3057148297896948E-3</v>
      </c>
      <c r="BC66" s="186">
        <f t="shared" si="11"/>
        <v>2.9985157585827871E-3</v>
      </c>
      <c r="BD66" s="186">
        <f t="shared" si="12"/>
        <v>1.2853196582480741E-3</v>
      </c>
    </row>
    <row r="67" spans="1:56" x14ac:dyDescent="0.4">
      <c r="A67" s="75" t="str">
        <f t="shared" si="0"/>
        <v>DISTUsuariosCentro Sur</v>
      </c>
      <c r="C67" s="86" t="s">
        <v>111</v>
      </c>
      <c r="D67" s="86" t="s">
        <v>101</v>
      </c>
      <c r="E67" s="86" t="s">
        <v>11</v>
      </c>
      <c r="F67" s="183">
        <v>53.07875810087581</v>
      </c>
      <c r="G67" s="183">
        <v>53.378299625147115</v>
      </c>
      <c r="H67" s="183">
        <v>53.438207930001383</v>
      </c>
      <c r="I67" s="183">
        <v>53.378299625147115</v>
      </c>
      <c r="J67" s="183">
        <v>53.438207930001383</v>
      </c>
      <c r="K67" s="183">
        <v>53.677841149418427</v>
      </c>
      <c r="L67" s="183">
        <v>53.85756606398121</v>
      </c>
      <c r="M67" s="183">
        <v>53.977382673689732</v>
      </c>
      <c r="N67" s="183">
        <v>54.217015893106783</v>
      </c>
      <c r="O67" s="183">
        <v>54.456649112523827</v>
      </c>
      <c r="P67" s="183">
        <v>54.276924197961044</v>
      </c>
      <c r="Q67" s="183">
        <v>54.63637402708661</v>
      </c>
      <c r="R67" s="183">
        <v>54.696282331940871</v>
      </c>
      <c r="S67" s="183">
        <v>54.696282331940871</v>
      </c>
      <c r="T67" s="183">
        <v>54.876007246503661</v>
      </c>
      <c r="U67" s="183">
        <v>54.935915551357922</v>
      </c>
      <c r="V67" s="183">
        <v>54.995823856212184</v>
      </c>
      <c r="W67" s="183">
        <v>54.935915551357922</v>
      </c>
      <c r="X67" s="183">
        <v>55.115640465920706</v>
      </c>
      <c r="Y67" s="183">
        <v>54.995823856212184</v>
      </c>
      <c r="Z67" s="183">
        <v>54.935915551357922</v>
      </c>
      <c r="AA67" s="184">
        <f t="shared" ref="AA67:AO67" si="76">Z67*(1+INDEX($BH$5:$BH$16,MATCH($C67,$BG$5:$BG$16,0)))</f>
        <v>55.078748931791452</v>
      </c>
      <c r="AB67" s="184">
        <f t="shared" si="76"/>
        <v>55.221953679014106</v>
      </c>
      <c r="AC67" s="184">
        <f t="shared" si="76"/>
        <v>55.365530758579538</v>
      </c>
      <c r="AD67" s="184">
        <f t="shared" si="76"/>
        <v>55.509481138551841</v>
      </c>
      <c r="AE67" s="184">
        <f t="shared" si="76"/>
        <v>55.65380578951207</v>
      </c>
      <c r="AF67" s="184">
        <f t="shared" si="76"/>
        <v>55.798505684564795</v>
      </c>
      <c r="AG67" s="184">
        <f t="shared" si="76"/>
        <v>55.943581799344656</v>
      </c>
      <c r="AH67" s="184">
        <f t="shared" si="76"/>
        <v>56.089035112022948</v>
      </c>
      <c r="AI67" s="184">
        <f t="shared" si="76"/>
        <v>56.234866603314202</v>
      </c>
      <c r="AJ67" s="184">
        <f t="shared" si="76"/>
        <v>56.381077256482818</v>
      </c>
      <c r="AK67" s="184">
        <f t="shared" si="76"/>
        <v>56.527668057349672</v>
      </c>
      <c r="AL67" s="184">
        <f t="shared" si="76"/>
        <v>56.674639994298779</v>
      </c>
      <c r="AM67" s="184">
        <f t="shared" si="76"/>
        <v>56.821994058283956</v>
      </c>
      <c r="AN67" s="184">
        <f t="shared" si="76"/>
        <v>56.969731242835493</v>
      </c>
      <c r="AO67" s="184">
        <f t="shared" si="76"/>
        <v>57.117852544066864</v>
      </c>
      <c r="AP67" s="85"/>
      <c r="AQ67" s="189" t="s">
        <v>111</v>
      </c>
      <c r="AR67" s="189" t="s">
        <v>11</v>
      </c>
      <c r="AS67" s="190">
        <f t="shared" si="15"/>
        <v>2.636884958065305E-3</v>
      </c>
      <c r="AT67" s="186">
        <f t="shared" si="2"/>
        <v>5.6433408577878375E-3</v>
      </c>
      <c r="AU67" s="186">
        <f t="shared" si="3"/>
        <v>1.1223344556678949E-3</v>
      </c>
      <c r="AV67" s="186">
        <f t="shared" si="4"/>
        <v>-1.1210762331840263E-3</v>
      </c>
      <c r="AW67" s="186">
        <f t="shared" si="5"/>
        <v>1.1223344556678949E-3</v>
      </c>
      <c r="AX67" s="186">
        <f t="shared" si="6"/>
        <v>4.484304932735439E-3</v>
      </c>
      <c r="AY67" s="186">
        <f t="shared" si="7"/>
        <v>3.3482142857141906E-3</v>
      </c>
      <c r="AZ67" s="186">
        <f t="shared" si="8"/>
        <v>2.2246941045604984E-3</v>
      </c>
      <c r="BA67" s="186">
        <f t="shared" si="9"/>
        <v>4.4395116537181423E-3</v>
      </c>
      <c r="BB67" s="186">
        <f t="shared" si="10"/>
        <v>4.4198895027622864E-3</v>
      </c>
      <c r="BC67" s="186">
        <f t="shared" si="11"/>
        <v>-3.3003300330032292E-3</v>
      </c>
      <c r="BD67" s="186">
        <f t="shared" si="12"/>
        <v>6.6225165562914245E-3</v>
      </c>
    </row>
    <row r="68" spans="1:56" x14ac:dyDescent="0.4">
      <c r="A68" s="75" t="str">
        <f t="shared" si="0"/>
        <v>DITUsuariosCentro Sur</v>
      </c>
      <c r="C68" s="86" t="s">
        <v>112</v>
      </c>
      <c r="D68" s="86" t="s">
        <v>101</v>
      </c>
      <c r="E68" s="86" t="s">
        <v>11</v>
      </c>
      <c r="F68" s="183">
        <v>7.1889965825113959</v>
      </c>
      <c r="G68" s="183">
        <v>7.1290882776571349</v>
      </c>
      <c r="H68" s="183">
        <v>7.1290882776571349</v>
      </c>
      <c r="I68" s="183">
        <v>7.1290882776571349</v>
      </c>
      <c r="J68" s="183">
        <v>7.1290882776571349</v>
      </c>
      <c r="K68" s="183">
        <v>7.2489048873656579</v>
      </c>
      <c r="L68" s="183">
        <v>7.3088131922199198</v>
      </c>
      <c r="M68" s="183">
        <v>7.3088131922199198</v>
      </c>
      <c r="N68" s="183">
        <v>7.3088131922199198</v>
      </c>
      <c r="O68" s="183">
        <v>7.3088131922199198</v>
      </c>
      <c r="P68" s="183">
        <v>7.3687214970741817</v>
      </c>
      <c r="Q68" s="183">
        <v>7.4885381067827046</v>
      </c>
      <c r="R68" s="183">
        <v>7.4286298019284427</v>
      </c>
      <c r="S68" s="183">
        <v>7.4885381067827046</v>
      </c>
      <c r="T68" s="183">
        <v>7.4885381067827046</v>
      </c>
      <c r="U68" s="183">
        <v>7.3687214970741817</v>
      </c>
      <c r="V68" s="183">
        <v>7.4286298019284427</v>
      </c>
      <c r="W68" s="183">
        <v>7.4286298019284427</v>
      </c>
      <c r="X68" s="183">
        <v>7.4286298019284427</v>
      </c>
      <c r="Y68" s="183">
        <v>7.4286298019284427</v>
      </c>
      <c r="Z68" s="183">
        <v>7.5484464116369665</v>
      </c>
      <c r="AA68" s="184">
        <f t="shared" ref="AA68:AO68" si="77">Z68*(1+INDEX($BH$5:$BH$16,MATCH($C68,$BG$5:$BG$16,0)))</f>
        <v>7.5763756633600234</v>
      </c>
      <c r="AB68" s="184">
        <f t="shared" si="77"/>
        <v>7.6044082533144559</v>
      </c>
      <c r="AC68" s="184">
        <f t="shared" si="77"/>
        <v>7.6325445638517193</v>
      </c>
      <c r="AD68" s="184">
        <f t="shared" si="77"/>
        <v>7.6607849787379712</v>
      </c>
      <c r="AE68" s="184">
        <f t="shared" si="77"/>
        <v>7.6891298831593016</v>
      </c>
      <c r="AF68" s="184">
        <f t="shared" si="77"/>
        <v>7.7175796637269913</v>
      </c>
      <c r="AG68" s="184">
        <f t="shared" si="77"/>
        <v>7.7461347084827814</v>
      </c>
      <c r="AH68" s="184">
        <f t="shared" si="77"/>
        <v>7.7747954069041683</v>
      </c>
      <c r="AI68" s="184">
        <f t="shared" si="77"/>
        <v>7.8035621499097143</v>
      </c>
      <c r="AJ68" s="184">
        <f t="shared" si="77"/>
        <v>7.8324353298643805</v>
      </c>
      <c r="AK68" s="184">
        <f t="shared" si="77"/>
        <v>7.8614153405848786</v>
      </c>
      <c r="AL68" s="184">
        <f t="shared" si="77"/>
        <v>7.8905025773450426</v>
      </c>
      <c r="AM68" s="184">
        <f t="shared" si="77"/>
        <v>7.9196974368812194</v>
      </c>
      <c r="AN68" s="184">
        <f t="shared" si="77"/>
        <v>7.9490003173976804</v>
      </c>
      <c r="AO68" s="184">
        <f t="shared" si="77"/>
        <v>7.9784116185720517</v>
      </c>
      <c r="AP68" s="85"/>
      <c r="AQ68" s="189" t="s">
        <v>112</v>
      </c>
      <c r="AR68" s="189" t="s">
        <v>11</v>
      </c>
      <c r="AS68" s="190">
        <f t="shared" si="15"/>
        <v>3.7449760071601016E-3</v>
      </c>
      <c r="AT68" s="186">
        <f t="shared" si="2"/>
        <v>-8.3333333333331927E-3</v>
      </c>
      <c r="AU68" s="186">
        <f t="shared" si="3"/>
        <v>0</v>
      </c>
      <c r="AV68" s="186">
        <f t="shared" si="4"/>
        <v>0</v>
      </c>
      <c r="AW68" s="186">
        <f t="shared" si="5"/>
        <v>0</v>
      </c>
      <c r="AX68" s="186">
        <f t="shared" si="6"/>
        <v>1.6806722689075571E-2</v>
      </c>
      <c r="AY68" s="186">
        <f t="shared" si="7"/>
        <v>8.2644628099173278E-3</v>
      </c>
      <c r="AZ68" s="186">
        <f t="shared" si="8"/>
        <v>0</v>
      </c>
      <c r="BA68" s="186">
        <f t="shared" si="9"/>
        <v>0</v>
      </c>
      <c r="BB68" s="186">
        <f t="shared" si="10"/>
        <v>0</v>
      </c>
      <c r="BC68" s="186">
        <f t="shared" si="11"/>
        <v>8.19672131147553E-3</v>
      </c>
      <c r="BD68" s="186">
        <f t="shared" si="12"/>
        <v>1.6260162601625883E-2</v>
      </c>
    </row>
    <row r="69" spans="1:56" x14ac:dyDescent="0.4">
      <c r="A69" s="75" t="str">
        <f t="shared" ref="A69:A132" si="78">C69&amp;D69&amp;E69</f>
        <v>GDBTUsuariosCentro Sur</v>
      </c>
      <c r="C69" s="86" t="s">
        <v>113</v>
      </c>
      <c r="D69" s="86" t="s">
        <v>101</v>
      </c>
      <c r="E69" s="86" t="s">
        <v>11</v>
      </c>
      <c r="F69" s="183">
        <v>1832.5054226678014</v>
      </c>
      <c r="G69" s="183">
        <v>1838.3572658859657</v>
      </c>
      <c r="H69" s="183">
        <v>1846.2426366041032</v>
      </c>
      <c r="I69" s="183">
        <v>1786.7095973714486</v>
      </c>
      <c r="J69" s="183">
        <v>1870.3008533006969</v>
      </c>
      <c r="K69" s="183">
        <v>1772.1432524959639</v>
      </c>
      <c r="L69" s="183">
        <v>1837.2276348896339</v>
      </c>
      <c r="M69" s="183">
        <v>1787.6043878127518</v>
      </c>
      <c r="N69" s="183">
        <v>1822.783502956052</v>
      </c>
      <c r="O69" s="183">
        <v>1791.3182234472772</v>
      </c>
      <c r="P69" s="183">
        <v>1784.8145778722985</v>
      </c>
      <c r="Q69" s="183">
        <v>1729.64046690084</v>
      </c>
      <c r="R69" s="183">
        <v>1740.7062497070804</v>
      </c>
      <c r="S69" s="183">
        <v>1762.3288343615193</v>
      </c>
      <c r="T69" s="183">
        <v>1748.7262942945301</v>
      </c>
      <c r="U69" s="183">
        <v>1776.9450229466429</v>
      </c>
      <c r="V69" s="183">
        <v>1787.4141190365347</v>
      </c>
      <c r="W69" s="183">
        <v>1729.5968536549062</v>
      </c>
      <c r="X69" s="183">
        <v>1760.1174990127388</v>
      </c>
      <c r="Y69" s="183">
        <v>1743.1203147594879</v>
      </c>
      <c r="Z69" s="183">
        <v>1724.0589299541784</v>
      </c>
      <c r="AA69" s="184">
        <f t="shared" ref="AA69:AO69" si="79">Z69*(1+INDEX($BH$5:$BH$16,MATCH($C69,$BG$5:$BG$16,0)))</f>
        <v>1715.7834470903983</v>
      </c>
      <c r="AB69" s="184">
        <f t="shared" si="79"/>
        <v>1707.5476865443643</v>
      </c>
      <c r="AC69" s="184">
        <f t="shared" si="79"/>
        <v>1699.3514576489513</v>
      </c>
      <c r="AD69" s="184">
        <f t="shared" si="79"/>
        <v>1691.1945706522363</v>
      </c>
      <c r="AE69" s="184">
        <f t="shared" si="79"/>
        <v>1683.0768367131054</v>
      </c>
      <c r="AF69" s="184">
        <f t="shared" si="79"/>
        <v>1674.9980678968825</v>
      </c>
      <c r="AG69" s="184">
        <f t="shared" si="79"/>
        <v>1666.9580771709775</v>
      </c>
      <c r="AH69" s="184">
        <f t="shared" si="79"/>
        <v>1658.9566784005567</v>
      </c>
      <c r="AI69" s="184">
        <f t="shared" si="79"/>
        <v>1650.993686344234</v>
      </c>
      <c r="AJ69" s="184">
        <f t="shared" si="79"/>
        <v>1643.0689166497816</v>
      </c>
      <c r="AK69" s="184">
        <f t="shared" si="79"/>
        <v>1635.1821858498627</v>
      </c>
      <c r="AL69" s="184">
        <f t="shared" si="79"/>
        <v>1627.3333113577833</v>
      </c>
      <c r="AM69" s="184">
        <f t="shared" si="79"/>
        <v>1619.5221114632659</v>
      </c>
      <c r="AN69" s="184">
        <f t="shared" si="79"/>
        <v>1611.7484053282421</v>
      </c>
      <c r="AO69" s="184">
        <f t="shared" si="79"/>
        <v>1604.0120129826666</v>
      </c>
      <c r="AP69" s="85"/>
      <c r="AQ69" s="189" t="s">
        <v>113</v>
      </c>
      <c r="AR69" s="189" t="s">
        <v>11</v>
      </c>
      <c r="AS69" s="190">
        <f t="shared" si="15"/>
        <v>-4.8063613363783708E-3</v>
      </c>
      <c r="AT69" s="186">
        <f t="shared" ref="AT69:AT132" si="80">G69/F69-1</f>
        <v>3.1933565629753691E-3</v>
      </c>
      <c r="AU69" s="186">
        <f t="shared" ref="AU69:AU132" si="81">H69/G69-1</f>
        <v>4.2893570604933817E-3</v>
      </c>
      <c r="AV69" s="186">
        <f t="shared" ref="AV69:AV132" si="82">I69/H69-1</f>
        <v>-3.2245512075355975E-2</v>
      </c>
      <c r="AW69" s="186">
        <f t="shared" ref="AW69:AW132" si="83">J69/I69-1</f>
        <v>4.6785026538294305E-2</v>
      </c>
      <c r="AX69" s="186">
        <f t="shared" ref="AX69:AX132" si="84">K69/J69-1</f>
        <v>-5.2482252056670453E-2</v>
      </c>
      <c r="AY69" s="186">
        <f t="shared" ref="AY69:AY132" si="85">L69/K69-1</f>
        <v>3.6726366393914356E-2</v>
      </c>
      <c r="AZ69" s="186">
        <f t="shared" ref="AZ69:AZ132" si="86">M69/L69-1</f>
        <v>-2.7009852309271998E-2</v>
      </c>
      <c r="BA69" s="186">
        <f t="shared" ref="BA69:BA132" si="87">N69/M69-1</f>
        <v>1.9679474599155533E-2</v>
      </c>
      <c r="BB69" s="186">
        <f t="shared" ref="BB69:BB132" si="88">O69/N69-1</f>
        <v>-1.726221433195263E-2</v>
      </c>
      <c r="BC69" s="186">
        <f t="shared" ref="BC69:BC132" si="89">P69/O69-1</f>
        <v>-3.6306478044212387E-3</v>
      </c>
      <c r="BD69" s="186">
        <f t="shared" ref="BD69:BD132" si="90">Q69/P69-1</f>
        <v>-3.0913077277322731E-2</v>
      </c>
    </row>
    <row r="70" spans="1:56" x14ac:dyDescent="0.4">
      <c r="A70" s="75" t="str">
        <f t="shared" si="78"/>
        <v>GDMTHUsuariosCentro Sur</v>
      </c>
      <c r="C70" s="86" t="s">
        <v>114</v>
      </c>
      <c r="D70" s="86" t="s">
        <v>101</v>
      </c>
      <c r="E70" s="86" t="s">
        <v>11</v>
      </c>
      <c r="F70" s="183">
        <v>5030.4404503074957</v>
      </c>
      <c r="G70" s="183">
        <v>5059.5558864666664</v>
      </c>
      <c r="H70" s="183">
        <v>5085.1367326394366</v>
      </c>
      <c r="I70" s="183">
        <v>5113.2337276160852</v>
      </c>
      <c r="J70" s="183">
        <v>5137.676315996624</v>
      </c>
      <c r="K70" s="183">
        <v>5168.469184691714</v>
      </c>
      <c r="L70" s="183">
        <v>5198.5431537285531</v>
      </c>
      <c r="M70" s="183">
        <v>5224.8428995595741</v>
      </c>
      <c r="N70" s="183">
        <v>5242.6955744061443</v>
      </c>
      <c r="O70" s="183">
        <v>5257.2532924857296</v>
      </c>
      <c r="P70" s="183">
        <v>5277.8617493555957</v>
      </c>
      <c r="Q70" s="183">
        <v>5302.5439709555512</v>
      </c>
      <c r="R70" s="183">
        <v>5326.3874762875475</v>
      </c>
      <c r="S70" s="183">
        <v>5346.6364833282878</v>
      </c>
      <c r="T70" s="183">
        <v>5374.4938450855198</v>
      </c>
      <c r="U70" s="183">
        <v>5394.5032189068434</v>
      </c>
      <c r="V70" s="183">
        <v>5413.6738764602069</v>
      </c>
      <c r="W70" s="183">
        <v>5438.1164648407457</v>
      </c>
      <c r="X70" s="183">
        <v>5461.3009788193449</v>
      </c>
      <c r="Y70" s="183">
        <v>5480.6513612872714</v>
      </c>
      <c r="Z70" s="183">
        <v>5504.614683228976</v>
      </c>
      <c r="AA70" s="184">
        <f t="shared" ref="AA70:AO70" si="91">Z70*(1+INDEX($BH$5:$BH$16,MATCH($C70,$BG$5:$BG$16,0)))</f>
        <v>5531.0368337084747</v>
      </c>
      <c r="AB70" s="184">
        <f t="shared" si="91"/>
        <v>5557.5858105102752</v>
      </c>
      <c r="AC70" s="184">
        <f t="shared" si="91"/>
        <v>5584.2622224007237</v>
      </c>
      <c r="AD70" s="184">
        <f t="shared" si="91"/>
        <v>5611.0666810682469</v>
      </c>
      <c r="AE70" s="184">
        <f t="shared" si="91"/>
        <v>5637.9998011373737</v>
      </c>
      <c r="AF70" s="184">
        <f t="shared" si="91"/>
        <v>5665.0622001828324</v>
      </c>
      <c r="AG70" s="184">
        <f t="shared" si="91"/>
        <v>5692.2544987437095</v>
      </c>
      <c r="AH70" s="184">
        <f t="shared" si="91"/>
        <v>5719.5773203376784</v>
      </c>
      <c r="AI70" s="184">
        <f t="shared" si="91"/>
        <v>5747.0312914752985</v>
      </c>
      <c r="AJ70" s="184">
        <f t="shared" si="91"/>
        <v>5774.6170416743798</v>
      </c>
      <c r="AK70" s="184">
        <f t="shared" si="91"/>
        <v>5802.3352034744166</v>
      </c>
      <c r="AL70" s="184">
        <f t="shared" si="91"/>
        <v>5830.186412451093</v>
      </c>
      <c r="AM70" s="184">
        <f t="shared" si="91"/>
        <v>5858.1713072308576</v>
      </c>
      <c r="AN70" s="184">
        <f t="shared" si="91"/>
        <v>5886.2905295055652</v>
      </c>
      <c r="AO70" s="184">
        <f t="shared" si="91"/>
        <v>5914.5447240471913</v>
      </c>
      <c r="AP70" s="85"/>
      <c r="AQ70" s="189" t="s">
        <v>114</v>
      </c>
      <c r="AR70" s="189" t="s">
        <v>11</v>
      </c>
      <c r="AS70" s="190">
        <f t="shared" ref="AS70:AS133" si="92">AVERAGE(AT70:BD70)</f>
        <v>4.8009927594443646E-3</v>
      </c>
      <c r="AT70" s="186">
        <f t="shared" si="80"/>
        <v>5.787850278078821E-3</v>
      </c>
      <c r="AU70" s="186">
        <f t="shared" si="81"/>
        <v>5.0559469539992463E-3</v>
      </c>
      <c r="AV70" s="186">
        <f t="shared" si="82"/>
        <v>5.5253174995877341E-3</v>
      </c>
      <c r="AW70" s="186">
        <f t="shared" si="83"/>
        <v>4.7802603367270713E-3</v>
      </c>
      <c r="AX70" s="186">
        <f t="shared" si="84"/>
        <v>5.9935400366142311E-3</v>
      </c>
      <c r="AY70" s="186">
        <f t="shared" si="85"/>
        <v>5.818738191554651E-3</v>
      </c>
      <c r="AZ70" s="186">
        <f t="shared" si="86"/>
        <v>5.0590607893978845E-3</v>
      </c>
      <c r="BA70" s="186">
        <f t="shared" si="87"/>
        <v>3.416882610590033E-3</v>
      </c>
      <c r="BB70" s="186">
        <f t="shared" si="88"/>
        <v>2.7767620440624086E-3</v>
      </c>
      <c r="BC70" s="186">
        <f t="shared" si="89"/>
        <v>3.9200045581448961E-3</v>
      </c>
      <c r="BD70" s="186">
        <f t="shared" si="90"/>
        <v>4.6765570551310365E-3</v>
      </c>
    </row>
    <row r="71" spans="1:56" x14ac:dyDescent="0.4">
      <c r="A71" s="75" t="str">
        <f t="shared" si="78"/>
        <v>GDMTOUsuariosCentro Sur</v>
      </c>
      <c r="C71" s="86" t="s">
        <v>115</v>
      </c>
      <c r="D71" s="86" t="s">
        <v>101</v>
      </c>
      <c r="E71" s="86" t="s">
        <v>11</v>
      </c>
      <c r="F71" s="183">
        <v>13624.526414870745</v>
      </c>
      <c r="G71" s="183">
        <v>13662.688005062908</v>
      </c>
      <c r="H71" s="183">
        <v>13719.181536540478</v>
      </c>
      <c r="I71" s="183">
        <v>13779.928557662699</v>
      </c>
      <c r="J71" s="183">
        <v>13836.422089140267</v>
      </c>
      <c r="K71" s="183">
        <v>13899.205992627534</v>
      </c>
      <c r="L71" s="183">
        <v>13944.436762792502</v>
      </c>
      <c r="M71" s="183">
        <v>14007.460299499184</v>
      </c>
      <c r="N71" s="183">
        <v>14057.663458967056</v>
      </c>
      <c r="O71" s="183">
        <v>14115.115523322293</v>
      </c>
      <c r="P71" s="183">
        <v>14145.908392017383</v>
      </c>
      <c r="Q71" s="183">
        <v>14162.922350595993</v>
      </c>
      <c r="R71" s="183">
        <v>14255.600498205536</v>
      </c>
      <c r="S71" s="183">
        <v>14306.402740721949</v>
      </c>
      <c r="T71" s="183">
        <v>14391.652258529564</v>
      </c>
      <c r="U71" s="183">
        <v>14447.726431873154</v>
      </c>
      <c r="V71" s="183">
        <v>14516.920523979825</v>
      </c>
      <c r="W71" s="183">
        <v>14578.446353065152</v>
      </c>
      <c r="X71" s="183">
        <v>14644.704938233965</v>
      </c>
      <c r="Y71" s="183">
        <v>14706.76994206298</v>
      </c>
      <c r="Z71" s="183">
        <v>14758.950075591043</v>
      </c>
      <c r="AA71" s="184">
        <f t="shared" ref="AA71:AO71" si="93">Z71*(1+INDEX($BH$5:$BH$16,MATCH($C71,$BG$5:$BG$16,0)))</f>
        <v>14810.606400855613</v>
      </c>
      <c r="AB71" s="184">
        <f t="shared" si="93"/>
        <v>14862.443523258609</v>
      </c>
      <c r="AC71" s="184">
        <f t="shared" si="93"/>
        <v>14914.462075590016</v>
      </c>
      <c r="AD71" s="184">
        <f t="shared" si="93"/>
        <v>14966.662692854581</v>
      </c>
      <c r="AE71" s="184">
        <f t="shared" si="93"/>
        <v>15019.046012279574</v>
      </c>
      <c r="AF71" s="184">
        <f t="shared" si="93"/>
        <v>15071.612673322554</v>
      </c>
      <c r="AG71" s="184">
        <f t="shared" si="93"/>
        <v>15124.363317679183</v>
      </c>
      <c r="AH71" s="184">
        <f t="shared" si="93"/>
        <v>15177.29858929106</v>
      </c>
      <c r="AI71" s="184">
        <f t="shared" si="93"/>
        <v>15230.41913435358</v>
      </c>
      <c r="AJ71" s="184">
        <f t="shared" si="93"/>
        <v>15283.725601323818</v>
      </c>
      <c r="AK71" s="184">
        <f t="shared" si="93"/>
        <v>15337.218640928453</v>
      </c>
      <c r="AL71" s="184">
        <f t="shared" si="93"/>
        <v>15390.898906171704</v>
      </c>
      <c r="AM71" s="184">
        <f t="shared" si="93"/>
        <v>15444.767052343306</v>
      </c>
      <c r="AN71" s="184">
        <f t="shared" si="93"/>
        <v>15498.823737026509</v>
      </c>
      <c r="AO71" s="184">
        <f t="shared" si="93"/>
        <v>15553.069620106102</v>
      </c>
      <c r="AP71" s="85"/>
      <c r="AQ71" s="189" t="s">
        <v>115</v>
      </c>
      <c r="AR71" s="189" t="s">
        <v>11</v>
      </c>
      <c r="AS71" s="190">
        <f t="shared" si="92"/>
        <v>3.5300024266582005E-3</v>
      </c>
      <c r="AT71" s="186">
        <f t="shared" si="80"/>
        <v>2.8009480131736542E-3</v>
      </c>
      <c r="AU71" s="186">
        <f t="shared" si="81"/>
        <v>4.1348767868105707E-3</v>
      </c>
      <c r="AV71" s="186">
        <f t="shared" si="82"/>
        <v>4.427889590965961E-3</v>
      </c>
      <c r="AW71" s="186">
        <f t="shared" si="83"/>
        <v>4.0996969789188764E-3</v>
      </c>
      <c r="AX71" s="186">
        <f t="shared" si="84"/>
        <v>4.5375822653273001E-3</v>
      </c>
      <c r="AY71" s="186">
        <f t="shared" si="85"/>
        <v>3.254198131098951E-3</v>
      </c>
      <c r="AZ71" s="186">
        <f t="shared" si="86"/>
        <v>4.5196186679152817E-3</v>
      </c>
      <c r="BA71" s="186">
        <f t="shared" si="87"/>
        <v>3.5840301092744387E-3</v>
      </c>
      <c r="BB71" s="186">
        <f t="shared" si="88"/>
        <v>4.0868857419253946E-3</v>
      </c>
      <c r="BC71" s="186">
        <f t="shared" si="89"/>
        <v>2.181552722272162E-3</v>
      </c>
      <c r="BD71" s="186">
        <f t="shared" si="90"/>
        <v>1.2027476855576147E-3</v>
      </c>
    </row>
    <row r="72" spans="1:56" x14ac:dyDescent="0.4">
      <c r="A72" s="75" t="str">
        <f t="shared" si="78"/>
        <v>PDBTUsuariosCentro Sur</v>
      </c>
      <c r="C72" s="86" t="s">
        <v>116</v>
      </c>
      <c r="D72" s="86" t="s">
        <v>101</v>
      </c>
      <c r="E72" s="86" t="s">
        <v>11</v>
      </c>
      <c r="F72" s="183">
        <v>233238.93621294614</v>
      </c>
      <c r="G72" s="183">
        <v>233991.46360087808</v>
      </c>
      <c r="H72" s="183">
        <v>234585.23733581128</v>
      </c>
      <c r="I72" s="183">
        <v>235339.34726152424</v>
      </c>
      <c r="J72" s="183">
        <v>235951.77069139181</v>
      </c>
      <c r="K72" s="183">
        <v>236424.11556431628</v>
      </c>
      <c r="L72" s="183">
        <v>237078.94928135624</v>
      </c>
      <c r="M72" s="183">
        <v>237766.53606682617</v>
      </c>
      <c r="N72" s="183">
        <v>238198.46200463155</v>
      </c>
      <c r="O72" s="183">
        <v>238730.22153797827</v>
      </c>
      <c r="P72" s="183">
        <v>239290.63737023575</v>
      </c>
      <c r="Q72" s="183">
        <v>239357.97286709261</v>
      </c>
      <c r="R72" s="183">
        <v>240014.94459171625</v>
      </c>
      <c r="S72" s="183">
        <v>240732.65039726827</v>
      </c>
      <c r="T72" s="183">
        <v>241906.67680236229</v>
      </c>
      <c r="U72" s="183">
        <v>242764.68162741925</v>
      </c>
      <c r="V72" s="183">
        <v>243422.54958028352</v>
      </c>
      <c r="W72" s="183">
        <v>243799.43847731894</v>
      </c>
      <c r="X72" s="183">
        <v>244800.23930002723</v>
      </c>
      <c r="Y72" s="183">
        <v>245487.19105746568</v>
      </c>
      <c r="Z72" s="183">
        <v>246010.08128609532</v>
      </c>
      <c r="AA72" s="184">
        <f t="shared" ref="AA72:AO72" si="94">Z72*(1+INDEX($BH$5:$BH$16,MATCH($C72,$BG$5:$BG$16,0)))</f>
        <v>246600.50548118193</v>
      </c>
      <c r="AB72" s="184">
        <f t="shared" si="94"/>
        <v>247192.34669433677</v>
      </c>
      <c r="AC72" s="184">
        <f t="shared" si="94"/>
        <v>247785.60832640316</v>
      </c>
      <c r="AD72" s="184">
        <f t="shared" si="94"/>
        <v>248380.29378638652</v>
      </c>
      <c r="AE72" s="184">
        <f t="shared" si="94"/>
        <v>248976.40649147384</v>
      </c>
      <c r="AF72" s="184">
        <f t="shared" si="94"/>
        <v>249573.94986705336</v>
      </c>
      <c r="AG72" s="184">
        <f t="shared" si="94"/>
        <v>250172.92734673427</v>
      </c>
      <c r="AH72" s="184">
        <f t="shared" si="94"/>
        <v>250773.34237236643</v>
      </c>
      <c r="AI72" s="184">
        <f t="shared" si="94"/>
        <v>251375.19839406011</v>
      </c>
      <c r="AJ72" s="184">
        <f t="shared" si="94"/>
        <v>251978.49887020583</v>
      </c>
      <c r="AK72" s="184">
        <f t="shared" si="94"/>
        <v>252583.24726749433</v>
      </c>
      <c r="AL72" s="184">
        <f t="shared" si="94"/>
        <v>253189.44706093631</v>
      </c>
      <c r="AM72" s="184">
        <f t="shared" si="94"/>
        <v>253797.10173388253</v>
      </c>
      <c r="AN72" s="184">
        <f t="shared" si="94"/>
        <v>254406.21477804385</v>
      </c>
      <c r="AO72" s="184">
        <f t="shared" si="94"/>
        <v>255016.78969351115</v>
      </c>
      <c r="AP72" s="85"/>
      <c r="AQ72" s="189" t="s">
        <v>116</v>
      </c>
      <c r="AR72" s="189" t="s">
        <v>11</v>
      </c>
      <c r="AS72" s="190">
        <f t="shared" si="92"/>
        <v>2.3573380463321821E-3</v>
      </c>
      <c r="AT72" s="186">
        <f t="shared" si="80"/>
        <v>3.2264226554561404E-3</v>
      </c>
      <c r="AU72" s="186">
        <f t="shared" si="81"/>
        <v>2.5375871657695726E-3</v>
      </c>
      <c r="AV72" s="186">
        <f t="shared" si="82"/>
        <v>3.2146520994986716E-3</v>
      </c>
      <c r="AW72" s="186">
        <f t="shared" si="83"/>
        <v>2.6022993477032852E-3</v>
      </c>
      <c r="AX72" s="186">
        <f t="shared" si="84"/>
        <v>2.0018704311495217E-3</v>
      </c>
      <c r="AY72" s="186">
        <f t="shared" si="85"/>
        <v>2.769741637721479E-3</v>
      </c>
      <c r="AZ72" s="186">
        <f t="shared" si="86"/>
        <v>2.9002439379546274E-3</v>
      </c>
      <c r="BA72" s="186">
        <f t="shared" si="87"/>
        <v>1.8165968388588194E-3</v>
      </c>
      <c r="BB72" s="186">
        <f t="shared" si="88"/>
        <v>2.2324221948015754E-3</v>
      </c>
      <c r="BC72" s="186">
        <f t="shared" si="89"/>
        <v>2.3474859137946336E-3</v>
      </c>
      <c r="BD72" s="186">
        <f t="shared" si="90"/>
        <v>2.8139628694567875E-4</v>
      </c>
    </row>
    <row r="73" spans="1:56" x14ac:dyDescent="0.4">
      <c r="A73" s="75" t="str">
        <f t="shared" si="78"/>
        <v>APBTUsuariosCentro Sur</v>
      </c>
      <c r="C73" s="86" t="s">
        <v>117</v>
      </c>
      <c r="D73" s="86" t="s">
        <v>101</v>
      </c>
      <c r="E73" s="86" t="s">
        <v>11</v>
      </c>
      <c r="F73" s="183">
        <v>6355.4923370740544</v>
      </c>
      <c r="G73" s="183">
        <v>6374.1627602818853</v>
      </c>
      <c r="H73" s="183">
        <v>6389.1757814783641</v>
      </c>
      <c r="I73" s="183">
        <v>6403.233265212416</v>
      </c>
      <c r="J73" s="183">
        <v>6420.0555172154918</v>
      </c>
      <c r="K73" s="183">
        <v>6438.2257060777893</v>
      </c>
      <c r="L73" s="183">
        <v>6453.1099244188308</v>
      </c>
      <c r="M73" s="183">
        <v>6521.9086217134654</v>
      </c>
      <c r="N73" s="183">
        <v>6528.6063701961712</v>
      </c>
      <c r="O73" s="183">
        <v>6544.7007362952691</v>
      </c>
      <c r="P73" s="183">
        <v>6550.1553874522497</v>
      </c>
      <c r="Q73" s="183">
        <v>6547.8279498086613</v>
      </c>
      <c r="R73" s="183">
        <v>6561.9004106189268</v>
      </c>
      <c r="S73" s="183">
        <v>6576.2184954790964</v>
      </c>
      <c r="T73" s="183">
        <v>6593.5799222258602</v>
      </c>
      <c r="U73" s="183">
        <v>6607.2450065631183</v>
      </c>
      <c r="V73" s="183">
        <v>6621.8925870999847</v>
      </c>
      <c r="W73" s="183">
        <v>6639.4547066680125</v>
      </c>
      <c r="X73" s="183">
        <v>6653.9135760445879</v>
      </c>
      <c r="Y73" s="183">
        <v>6632.6101828384117</v>
      </c>
      <c r="Z73" s="183">
        <v>6642.1565712169386</v>
      </c>
      <c r="AA73" s="184">
        <f t="shared" ref="AA73:AO73" si="95">Z73*(1+INDEX($BH$5:$BH$16,MATCH($C73,$BG$5:$BG$16,0)))</f>
        <v>6660.0903939592235</v>
      </c>
      <c r="AB73" s="184">
        <f t="shared" si="95"/>
        <v>6678.0726380229125</v>
      </c>
      <c r="AC73" s="184">
        <f t="shared" si="95"/>
        <v>6696.1034341455743</v>
      </c>
      <c r="AD73" s="184">
        <f t="shared" si="95"/>
        <v>6714.1829134177669</v>
      </c>
      <c r="AE73" s="184">
        <f t="shared" si="95"/>
        <v>6732.311207283994</v>
      </c>
      <c r="AF73" s="184">
        <f t="shared" si="95"/>
        <v>6750.4884475436602</v>
      </c>
      <c r="AG73" s="184">
        <f t="shared" si="95"/>
        <v>6768.7147663520273</v>
      </c>
      <c r="AH73" s="184">
        <f t="shared" si="95"/>
        <v>6786.9902962211772</v>
      </c>
      <c r="AI73" s="184">
        <f t="shared" si="95"/>
        <v>6805.3151700209737</v>
      </c>
      <c r="AJ73" s="184">
        <f t="shared" si="95"/>
        <v>6823.6895209800296</v>
      </c>
      <c r="AK73" s="184">
        <f t="shared" si="95"/>
        <v>6842.1134826866755</v>
      </c>
      <c r="AL73" s="184">
        <f t="shared" si="95"/>
        <v>6860.5871890899289</v>
      </c>
      <c r="AM73" s="184">
        <f t="shared" si="95"/>
        <v>6879.1107745004711</v>
      </c>
      <c r="AN73" s="184">
        <f t="shared" si="95"/>
        <v>6897.6843735916218</v>
      </c>
      <c r="AO73" s="184">
        <f t="shared" si="95"/>
        <v>6916.3081214003187</v>
      </c>
      <c r="AP73" s="85"/>
      <c r="AQ73" s="189" t="s">
        <v>117</v>
      </c>
      <c r="AR73" s="189" t="s">
        <v>11</v>
      </c>
      <c r="AS73" s="190">
        <f t="shared" si="92"/>
        <v>2.717637768193862E-3</v>
      </c>
      <c r="AT73" s="186">
        <f t="shared" si="80"/>
        <v>2.9376832222609561E-3</v>
      </c>
      <c r="AU73" s="186">
        <f t="shared" si="81"/>
        <v>2.3552930417820583E-3</v>
      </c>
      <c r="AV73" s="186">
        <f t="shared" si="82"/>
        <v>2.2002030018963836E-3</v>
      </c>
      <c r="AW73" s="186">
        <f t="shared" si="83"/>
        <v>2.6271496455498866E-3</v>
      </c>
      <c r="AX73" s="186">
        <f t="shared" si="84"/>
        <v>2.8302230118686378E-3</v>
      </c>
      <c r="AY73" s="186">
        <f t="shared" si="85"/>
        <v>2.3118509695909673E-3</v>
      </c>
      <c r="AZ73" s="186">
        <f t="shared" si="86"/>
        <v>1.066132424527555E-2</v>
      </c>
      <c r="BA73" s="186">
        <f t="shared" si="87"/>
        <v>1.0269614113278536E-3</v>
      </c>
      <c r="BB73" s="186">
        <f t="shared" si="88"/>
        <v>2.4652069961776935E-3</v>
      </c>
      <c r="BC73" s="186">
        <f t="shared" si="89"/>
        <v>8.3344546630392813E-4</v>
      </c>
      <c r="BD73" s="186">
        <f t="shared" si="90"/>
        <v>-3.5532556190143172E-4</v>
      </c>
    </row>
    <row r="74" spans="1:56" x14ac:dyDescent="0.4">
      <c r="A74" s="75" t="str">
        <f t="shared" si="78"/>
        <v>APMTUsuariosCentro Sur</v>
      </c>
      <c r="C74" s="86" t="s">
        <v>118</v>
      </c>
      <c r="D74" s="86" t="s">
        <v>101</v>
      </c>
      <c r="E74" s="86" t="s">
        <v>11</v>
      </c>
      <c r="F74" s="183">
        <v>3730.4302349700174</v>
      </c>
      <c r="G74" s="183">
        <v>3741.1747894456289</v>
      </c>
      <c r="H74" s="183">
        <v>3750.7241732393991</v>
      </c>
      <c r="I74" s="183">
        <v>3759.7313868742367</v>
      </c>
      <c r="J74" s="183">
        <v>3769.5084222264522</v>
      </c>
      <c r="K74" s="183">
        <v>3780.8131193524514</v>
      </c>
      <c r="L74" s="183">
        <v>3790.4313976968037</v>
      </c>
      <c r="M74" s="183">
        <v>3829.108199310715</v>
      </c>
      <c r="N74" s="183">
        <v>3833.0741290920669</v>
      </c>
      <c r="O74" s="183">
        <v>3842.6804257754475</v>
      </c>
      <c r="P74" s="183">
        <v>3845.6728456029177</v>
      </c>
      <c r="Q74" s="183">
        <v>3842.0693610659346</v>
      </c>
      <c r="R74" s="183">
        <v>3856.3934367565885</v>
      </c>
      <c r="S74" s="183">
        <v>3866.7575734963757</v>
      </c>
      <c r="T74" s="183">
        <v>3883.5438805165395</v>
      </c>
      <c r="U74" s="183">
        <v>3897.6762496316596</v>
      </c>
      <c r="V74" s="183">
        <v>3910.3468561083364</v>
      </c>
      <c r="W74" s="183">
        <v>3920.8817315169581</v>
      </c>
      <c r="X74" s="183">
        <v>3929.9668259481068</v>
      </c>
      <c r="Y74" s="183">
        <v>3920.9566168980264</v>
      </c>
      <c r="Z74" s="183">
        <v>3929.4426282806321</v>
      </c>
      <c r="AA74" s="184">
        <f t="shared" ref="AA74:AO74" si="96">Z74*(1+INDEX($BH$5:$BH$16,MATCH($C74,$BG$5:$BG$16,0)))</f>
        <v>3940.0521233769896</v>
      </c>
      <c r="AB74" s="184">
        <f t="shared" si="96"/>
        <v>3950.6902641101074</v>
      </c>
      <c r="AC74" s="184">
        <f t="shared" si="96"/>
        <v>3961.3571278232043</v>
      </c>
      <c r="AD74" s="184">
        <f t="shared" si="96"/>
        <v>3972.0527920683267</v>
      </c>
      <c r="AE74" s="184">
        <f t="shared" si="96"/>
        <v>3982.7773346069107</v>
      </c>
      <c r="AF74" s="184">
        <f t="shared" si="96"/>
        <v>3993.5308334103493</v>
      </c>
      <c r="AG74" s="184">
        <f t="shared" si="96"/>
        <v>4004.3133666605568</v>
      </c>
      <c r="AH74" s="184">
        <f t="shared" si="96"/>
        <v>4015.12501275054</v>
      </c>
      <c r="AI74" s="184">
        <f t="shared" si="96"/>
        <v>4025.9658502849661</v>
      </c>
      <c r="AJ74" s="184">
        <f t="shared" si="96"/>
        <v>4036.8359580807351</v>
      </c>
      <c r="AK74" s="184">
        <f t="shared" si="96"/>
        <v>4047.7354151675527</v>
      </c>
      <c r="AL74" s="184">
        <f t="shared" si="96"/>
        <v>4058.664300788505</v>
      </c>
      <c r="AM74" s="184">
        <f t="shared" si="96"/>
        <v>4069.6226944006335</v>
      </c>
      <c r="AN74" s="184">
        <f t="shared" si="96"/>
        <v>4080.6106756755148</v>
      </c>
      <c r="AO74" s="184">
        <f t="shared" si="96"/>
        <v>4091.6283244998385</v>
      </c>
      <c r="AP74" s="85"/>
      <c r="AQ74" s="189" t="s">
        <v>118</v>
      </c>
      <c r="AR74" s="189" t="s">
        <v>11</v>
      </c>
      <c r="AS74" s="190">
        <f t="shared" si="92"/>
        <v>2.6877301469611296E-3</v>
      </c>
      <c r="AT74" s="186">
        <f t="shared" si="80"/>
        <v>2.8802453869500866E-3</v>
      </c>
      <c r="AU74" s="186">
        <f t="shared" si="81"/>
        <v>2.5525093937632803E-3</v>
      </c>
      <c r="AV74" s="186">
        <f t="shared" si="82"/>
        <v>2.4014598831612055E-3</v>
      </c>
      <c r="AW74" s="186">
        <f t="shared" si="83"/>
        <v>2.6004611356940099E-3</v>
      </c>
      <c r="AX74" s="186">
        <f t="shared" si="84"/>
        <v>2.9989844456488335E-3</v>
      </c>
      <c r="AY74" s="186">
        <f t="shared" si="85"/>
        <v>2.543970844557375E-3</v>
      </c>
      <c r="AZ74" s="186">
        <f t="shared" si="86"/>
        <v>1.0203799397982216E-2</v>
      </c>
      <c r="BA74" s="186">
        <f t="shared" si="87"/>
        <v>1.035731970714604E-3</v>
      </c>
      <c r="BB74" s="186">
        <f t="shared" si="88"/>
        <v>2.5061599019102765E-3</v>
      </c>
      <c r="BC74" s="186">
        <f t="shared" si="89"/>
        <v>7.7873242005721544E-4</v>
      </c>
      <c r="BD74" s="186">
        <f t="shared" si="90"/>
        <v>-9.3702316386667928E-4</v>
      </c>
    </row>
    <row r="75" spans="1:56" x14ac:dyDescent="0.4">
      <c r="A75" s="75" t="str">
        <f t="shared" si="78"/>
        <v>RABTUsuariosCentro Sur</v>
      </c>
      <c r="C75" s="86" t="s">
        <v>119</v>
      </c>
      <c r="D75" s="86" t="s">
        <v>101</v>
      </c>
      <c r="E75" s="86" t="s">
        <v>11</v>
      </c>
      <c r="F75" s="183">
        <v>6032.9566275086681</v>
      </c>
      <c r="G75" s="183">
        <v>6044.5846497559669</v>
      </c>
      <c r="H75" s="183">
        <v>6063.8236027768635</v>
      </c>
      <c r="I75" s="183">
        <v>6084.7510713700785</v>
      </c>
      <c r="J75" s="183">
        <v>6103.3741670170739</v>
      </c>
      <c r="K75" s="183">
        <v>6110.8972123074527</v>
      </c>
      <c r="L75" s="183">
        <v>6107.233939282225</v>
      </c>
      <c r="M75" s="183">
        <v>6106.8865310223755</v>
      </c>
      <c r="N75" s="183">
        <v>6094.8398096324509</v>
      </c>
      <c r="O75" s="183">
        <v>6101.3399805257486</v>
      </c>
      <c r="P75" s="183">
        <v>6114.323847528507</v>
      </c>
      <c r="Q75" s="183">
        <v>6103.0215467347016</v>
      </c>
      <c r="R75" s="183">
        <v>6116.2584065088613</v>
      </c>
      <c r="S75" s="183">
        <v>6126.7011429446175</v>
      </c>
      <c r="T75" s="183">
        <v>6147.3514158112721</v>
      </c>
      <c r="U75" s="183">
        <v>6168.142113744505</v>
      </c>
      <c r="V75" s="183">
        <v>6191.9656097026791</v>
      </c>
      <c r="W75" s="183">
        <v>6205.1904279075616</v>
      </c>
      <c r="X75" s="183">
        <v>6216.5483835165769</v>
      </c>
      <c r="Y75" s="183">
        <v>6223.4959496305255</v>
      </c>
      <c r="Z75" s="183">
        <v>6232.615970603405</v>
      </c>
      <c r="AA75" s="184">
        <f t="shared" ref="AA75:AO75" si="97">Z75*(1+INDEX($BH$5:$BH$16,MATCH($C75,$BG$5:$BG$16,0)))</f>
        <v>6239.4718481710697</v>
      </c>
      <c r="AB75" s="184">
        <f t="shared" si="97"/>
        <v>6246.3352672040583</v>
      </c>
      <c r="AC75" s="184">
        <f t="shared" si="97"/>
        <v>6253.2062359979836</v>
      </c>
      <c r="AD75" s="184">
        <f t="shared" si="97"/>
        <v>6260.0847628575821</v>
      </c>
      <c r="AE75" s="184">
        <f t="shared" si="97"/>
        <v>6266.9708560967256</v>
      </c>
      <c r="AF75" s="184">
        <f t="shared" si="97"/>
        <v>6273.864524038433</v>
      </c>
      <c r="AG75" s="184">
        <f t="shared" si="97"/>
        <v>6280.7657750148755</v>
      </c>
      <c r="AH75" s="184">
        <f t="shared" si="97"/>
        <v>6287.6746173673928</v>
      </c>
      <c r="AI75" s="184">
        <f t="shared" si="97"/>
        <v>6294.5910594464976</v>
      </c>
      <c r="AJ75" s="184">
        <f t="shared" si="97"/>
        <v>6301.5151096118898</v>
      </c>
      <c r="AK75" s="184">
        <f t="shared" si="97"/>
        <v>6308.4467762324639</v>
      </c>
      <c r="AL75" s="184">
        <f t="shared" si="97"/>
        <v>6315.3860676863205</v>
      </c>
      <c r="AM75" s="184">
        <f t="shared" si="97"/>
        <v>6322.3329923607762</v>
      </c>
      <c r="AN75" s="184">
        <f t="shared" si="97"/>
        <v>6329.2875586523733</v>
      </c>
      <c r="AO75" s="184">
        <f t="shared" si="97"/>
        <v>6336.2497749668919</v>
      </c>
      <c r="AP75" s="85"/>
      <c r="AQ75" s="189" t="s">
        <v>119</v>
      </c>
      <c r="AR75" s="189" t="s">
        <v>11</v>
      </c>
      <c r="AS75" s="190">
        <f t="shared" si="92"/>
        <v>1.0519752640449505E-3</v>
      </c>
      <c r="AT75" s="186">
        <f t="shared" si="80"/>
        <v>1.9274168480307718E-3</v>
      </c>
      <c r="AU75" s="186">
        <f t="shared" si="81"/>
        <v>3.1828411935090895E-3</v>
      </c>
      <c r="AV75" s="186">
        <f t="shared" si="82"/>
        <v>3.4512000948760946E-3</v>
      </c>
      <c r="AW75" s="186">
        <f t="shared" si="83"/>
        <v>3.060617505721952E-3</v>
      </c>
      <c r="AX75" s="186">
        <f t="shared" si="84"/>
        <v>1.2326043077997006E-3</v>
      </c>
      <c r="AY75" s="186">
        <f t="shared" si="85"/>
        <v>-5.9946565912605276E-4</v>
      </c>
      <c r="AZ75" s="186">
        <f t="shared" si="86"/>
        <v>-5.6884714635718758E-5</v>
      </c>
      <c r="BA75" s="186">
        <f t="shared" si="87"/>
        <v>-1.9726453617122663E-3</v>
      </c>
      <c r="BB75" s="186">
        <f t="shared" si="88"/>
        <v>1.0665039765318518E-3</v>
      </c>
      <c r="BC75" s="186">
        <f t="shared" si="89"/>
        <v>2.1280353240764605E-3</v>
      </c>
      <c r="BD75" s="186">
        <f t="shared" si="90"/>
        <v>-1.8484956105774275E-3</v>
      </c>
    </row>
    <row r="76" spans="1:56" x14ac:dyDescent="0.4">
      <c r="A76" s="75" t="str">
        <f t="shared" si="78"/>
        <v>RAMTUsuariosCentro Sur</v>
      </c>
      <c r="C76" s="86" t="s">
        <v>120</v>
      </c>
      <c r="D76" s="86" t="s">
        <v>101</v>
      </c>
      <c r="E76" s="86" t="s">
        <v>11</v>
      </c>
      <c r="F76" s="183">
        <v>1615.8361947591857</v>
      </c>
      <c r="G76" s="183">
        <v>1623.6783715895233</v>
      </c>
      <c r="H76" s="183">
        <v>1626.6054913647022</v>
      </c>
      <c r="I76" s="183">
        <v>1623.8302391423285</v>
      </c>
      <c r="J76" s="183">
        <v>1624.1980761341338</v>
      </c>
      <c r="K76" s="183">
        <v>1618.5920965990913</v>
      </c>
      <c r="L76" s="183">
        <v>1615.3060062612253</v>
      </c>
      <c r="M76" s="183">
        <v>1607.3860684511869</v>
      </c>
      <c r="N76" s="183">
        <v>1598.4049748372654</v>
      </c>
      <c r="O76" s="183">
        <v>1598.3149925633743</v>
      </c>
      <c r="P76" s="183">
        <v>1596.4141619586535</v>
      </c>
      <c r="Q76" s="183">
        <v>1599.0896668534447</v>
      </c>
      <c r="R76" s="183">
        <v>1607.8391549608</v>
      </c>
      <c r="S76" s="183">
        <v>1613.3919359211318</v>
      </c>
      <c r="T76" s="183">
        <v>1619.7004002388953</v>
      </c>
      <c r="U76" s="183">
        <v>1623.8315571250353</v>
      </c>
      <c r="V76" s="183">
        <v>1624.7501910716705</v>
      </c>
      <c r="W76" s="183">
        <v>1616.0184957308572</v>
      </c>
      <c r="X76" s="183">
        <v>1616.1030263490065</v>
      </c>
      <c r="Y76" s="183">
        <v>1612.3306003923337</v>
      </c>
      <c r="Z76" s="183">
        <v>1608.5424185514842</v>
      </c>
      <c r="AA76" s="184">
        <f t="shared" ref="AA76:AO76" si="98">Z76*(1+INDEX($BH$5:$BH$16,MATCH($C76,$BG$5:$BG$16,0)))</f>
        <v>1607.0947303747878</v>
      </c>
      <c r="AB76" s="184">
        <f t="shared" si="98"/>
        <v>1605.6483451174504</v>
      </c>
      <c r="AC76" s="184">
        <f t="shared" si="98"/>
        <v>1604.2032616068448</v>
      </c>
      <c r="AD76" s="184">
        <f t="shared" si="98"/>
        <v>1602.7594786713985</v>
      </c>
      <c r="AE76" s="184">
        <f t="shared" si="98"/>
        <v>1601.3169951405941</v>
      </c>
      <c r="AF76" s="184">
        <f t="shared" si="98"/>
        <v>1599.8758098449675</v>
      </c>
      <c r="AG76" s="184">
        <f t="shared" si="98"/>
        <v>1598.435921616107</v>
      </c>
      <c r="AH76" s="184">
        <f t="shared" si="98"/>
        <v>1596.9973292866525</v>
      </c>
      <c r="AI76" s="184">
        <f t="shared" si="98"/>
        <v>1595.5600316902946</v>
      </c>
      <c r="AJ76" s="184">
        <f t="shared" si="98"/>
        <v>1594.1240276617734</v>
      </c>
      <c r="AK76" s="184">
        <f t="shared" si="98"/>
        <v>1592.6893160368777</v>
      </c>
      <c r="AL76" s="184">
        <f t="shared" si="98"/>
        <v>1591.2558956524445</v>
      </c>
      <c r="AM76" s="184">
        <f t="shared" si="98"/>
        <v>1589.8237653463573</v>
      </c>
      <c r="AN76" s="184">
        <f t="shared" si="98"/>
        <v>1588.3929239575455</v>
      </c>
      <c r="AO76" s="184">
        <f t="shared" si="98"/>
        <v>1586.9633703259838</v>
      </c>
      <c r="AP76" s="85"/>
      <c r="AQ76" s="189" t="s">
        <v>120</v>
      </c>
      <c r="AR76" s="189" t="s">
        <v>11</v>
      </c>
      <c r="AS76" s="190">
        <f t="shared" si="92"/>
        <v>-9.4230568680099167E-4</v>
      </c>
      <c r="AT76" s="186">
        <f t="shared" si="80"/>
        <v>4.8533241523942561E-3</v>
      </c>
      <c r="AU76" s="186">
        <f t="shared" si="81"/>
        <v>1.8027706880847649E-3</v>
      </c>
      <c r="AV76" s="186">
        <f t="shared" si="82"/>
        <v>-1.70616184262673E-3</v>
      </c>
      <c r="AW76" s="186">
        <f t="shared" si="83"/>
        <v>2.2652428987868234E-4</v>
      </c>
      <c r="AX76" s="186">
        <f t="shared" si="84"/>
        <v>-3.4515368645096078E-3</v>
      </c>
      <c r="AY76" s="186">
        <f t="shared" si="85"/>
        <v>-2.0302152375329952E-3</v>
      </c>
      <c r="AZ76" s="186">
        <f t="shared" si="86"/>
        <v>-4.90305724075768E-3</v>
      </c>
      <c r="BA76" s="186">
        <f t="shared" si="87"/>
        <v>-5.5873904783655393E-3</v>
      </c>
      <c r="BB76" s="186">
        <f t="shared" si="88"/>
        <v>-5.6295041186427142E-5</v>
      </c>
      <c r="BC76" s="186">
        <f t="shared" si="89"/>
        <v>-1.1892715851161695E-3</v>
      </c>
      <c r="BD76" s="186">
        <f t="shared" si="90"/>
        <v>1.675946604926537E-3</v>
      </c>
    </row>
    <row r="77" spans="1:56" x14ac:dyDescent="0.4">
      <c r="A77" s="75" t="str">
        <f t="shared" si="78"/>
        <v>DB1UsuariosGolfo Centro</v>
      </c>
      <c r="C77" s="86" t="s">
        <v>109</v>
      </c>
      <c r="D77" s="86" t="s">
        <v>101</v>
      </c>
      <c r="E77" s="86" t="s">
        <v>12</v>
      </c>
      <c r="F77" s="183">
        <v>1173010.2922163182</v>
      </c>
      <c r="G77" s="183">
        <v>1176190.1720703975</v>
      </c>
      <c r="H77" s="183">
        <v>1178855.9348572635</v>
      </c>
      <c r="I77" s="183">
        <v>1182001.912695992</v>
      </c>
      <c r="J77" s="183">
        <v>1183262.0178902594</v>
      </c>
      <c r="K77" s="183">
        <v>1185988.2116653249</v>
      </c>
      <c r="L77" s="183">
        <v>1189252.5751594116</v>
      </c>
      <c r="M77" s="183">
        <v>1192818.3297737879</v>
      </c>
      <c r="N77" s="183">
        <v>1195406.4063015841</v>
      </c>
      <c r="O77" s="183">
        <v>1198202.0103126622</v>
      </c>
      <c r="P77" s="183">
        <v>1201604.5167683375</v>
      </c>
      <c r="Q77" s="183">
        <v>1203826.7300517203</v>
      </c>
      <c r="R77" s="183">
        <v>1208354.0801647785</v>
      </c>
      <c r="S77" s="183">
        <v>1212218.0944362155</v>
      </c>
      <c r="T77" s="183">
        <v>1216636.1526414962</v>
      </c>
      <c r="U77" s="183">
        <v>1220632.7495311084</v>
      </c>
      <c r="V77" s="183">
        <v>1224511.7402621817</v>
      </c>
      <c r="W77" s="183">
        <v>1225981.7560291754</v>
      </c>
      <c r="X77" s="183">
        <v>1232265.3855841979</v>
      </c>
      <c r="Y77" s="183">
        <v>1235945.9247491418</v>
      </c>
      <c r="Z77" s="183">
        <v>1238935.5278988243</v>
      </c>
      <c r="AA77" s="184">
        <f t="shared" ref="AA77:AO77" si="99">Z77*(1+INDEX($BH$5:$BH$16,MATCH($C77,$BG$5:$BG$16,0)))</f>
        <v>1241908.9731657815</v>
      </c>
      <c r="AB77" s="184">
        <f t="shared" si="99"/>
        <v>1244889.5547013793</v>
      </c>
      <c r="AC77" s="184">
        <f t="shared" si="99"/>
        <v>1247877.2896326624</v>
      </c>
      <c r="AD77" s="184">
        <f t="shared" si="99"/>
        <v>1250872.1951277808</v>
      </c>
      <c r="AE77" s="184">
        <f t="shared" si="99"/>
        <v>1253874.2883960875</v>
      </c>
      <c r="AF77" s="184">
        <f t="shared" si="99"/>
        <v>1256883.586688238</v>
      </c>
      <c r="AG77" s="184">
        <f t="shared" si="99"/>
        <v>1259900.1072962896</v>
      </c>
      <c r="AH77" s="184">
        <f t="shared" si="99"/>
        <v>1262923.8675538006</v>
      </c>
      <c r="AI77" s="184">
        <f t="shared" si="99"/>
        <v>1265954.8848359296</v>
      </c>
      <c r="AJ77" s="184">
        <f t="shared" si="99"/>
        <v>1268993.1765595358</v>
      </c>
      <c r="AK77" s="184">
        <f t="shared" si="99"/>
        <v>1272038.7601832787</v>
      </c>
      <c r="AL77" s="184">
        <f t="shared" si="99"/>
        <v>1275091.6532077186</v>
      </c>
      <c r="AM77" s="184">
        <f t="shared" si="99"/>
        <v>1278151.8731754171</v>
      </c>
      <c r="AN77" s="184">
        <f t="shared" si="99"/>
        <v>1281219.4376710381</v>
      </c>
      <c r="AO77" s="184">
        <f t="shared" si="99"/>
        <v>1284294.3643214486</v>
      </c>
      <c r="AP77" s="85"/>
      <c r="AQ77" s="189" t="s">
        <v>109</v>
      </c>
      <c r="AR77" s="189" t="s">
        <v>12</v>
      </c>
      <c r="AS77" s="190">
        <f t="shared" si="92"/>
        <v>2.360378682129773E-3</v>
      </c>
      <c r="AT77" s="186">
        <f t="shared" si="80"/>
        <v>2.7108712303547389E-3</v>
      </c>
      <c r="AU77" s="186">
        <f t="shared" si="81"/>
        <v>2.2664385829491707E-3</v>
      </c>
      <c r="AV77" s="186">
        <f t="shared" si="82"/>
        <v>2.6686703147569268E-3</v>
      </c>
      <c r="AW77" s="186">
        <f t="shared" si="83"/>
        <v>1.0660771194466179E-3</v>
      </c>
      <c r="AX77" s="186">
        <f t="shared" si="84"/>
        <v>2.3039645774536321E-3</v>
      </c>
      <c r="AY77" s="186">
        <f t="shared" si="85"/>
        <v>2.7524417713251648E-3</v>
      </c>
      <c r="AZ77" s="186">
        <f t="shared" si="86"/>
        <v>2.9983156554429513E-3</v>
      </c>
      <c r="BA77" s="186">
        <f t="shared" si="87"/>
        <v>2.1697155913817934E-3</v>
      </c>
      <c r="BB77" s="186">
        <f t="shared" si="88"/>
        <v>2.3386222428967152E-3</v>
      </c>
      <c r="BC77" s="186">
        <f t="shared" si="89"/>
        <v>2.8396768044041121E-3</v>
      </c>
      <c r="BD77" s="186">
        <f t="shared" si="90"/>
        <v>1.8493716130156823E-3</v>
      </c>
    </row>
    <row r="78" spans="1:56" x14ac:dyDescent="0.4">
      <c r="A78" s="75" t="str">
        <f t="shared" si="78"/>
        <v>DB2UsuariosGolfo Centro</v>
      </c>
      <c r="C78" s="86" t="s">
        <v>110</v>
      </c>
      <c r="D78" s="86" t="s">
        <v>101</v>
      </c>
      <c r="E78" s="86" t="s">
        <v>12</v>
      </c>
      <c r="F78" s="183">
        <v>439474.5841225558</v>
      </c>
      <c r="G78" s="183">
        <v>440665.13015777362</v>
      </c>
      <c r="H78" s="183">
        <v>441795.04842836893</v>
      </c>
      <c r="I78" s="183">
        <v>442980.44371582032</v>
      </c>
      <c r="J78" s="183">
        <v>444811.05303354538</v>
      </c>
      <c r="K78" s="183">
        <v>445769.11159864353</v>
      </c>
      <c r="L78" s="183">
        <v>446965.19702995924</v>
      </c>
      <c r="M78" s="183">
        <v>448241.80169578723</v>
      </c>
      <c r="N78" s="183">
        <v>448998.83267916064</v>
      </c>
      <c r="O78" s="183">
        <v>449585.09711354808</v>
      </c>
      <c r="P78" s="183">
        <v>450933.18511206703</v>
      </c>
      <c r="Q78" s="183">
        <v>451512.77839944797</v>
      </c>
      <c r="R78" s="183">
        <v>453021.96789228392</v>
      </c>
      <c r="S78" s="183">
        <v>454242.74255378084</v>
      </c>
      <c r="T78" s="183">
        <v>456229.84170203179</v>
      </c>
      <c r="U78" s="183">
        <v>457693.75616233709</v>
      </c>
      <c r="V78" s="183">
        <v>458863.06844936108</v>
      </c>
      <c r="W78" s="183">
        <v>459864.4233736585</v>
      </c>
      <c r="X78" s="183">
        <v>461920.30053402315</v>
      </c>
      <c r="Y78" s="183">
        <v>463162.60967749183</v>
      </c>
      <c r="Z78" s="183">
        <v>464234.99809431937</v>
      </c>
      <c r="AA78" s="184">
        <f t="shared" ref="AA78:AO78" si="100">Z78*(1+INDEX($BH$5:$BH$16,MATCH($C78,$BG$5:$BG$16,0)))</f>
        <v>465395.58558955515</v>
      </c>
      <c r="AB78" s="184">
        <f t="shared" si="100"/>
        <v>466559.07455352903</v>
      </c>
      <c r="AC78" s="184">
        <f t="shared" si="100"/>
        <v>467725.47223991284</v>
      </c>
      <c r="AD78" s="184">
        <f t="shared" si="100"/>
        <v>468894.78592051257</v>
      </c>
      <c r="AE78" s="184">
        <f t="shared" si="100"/>
        <v>470067.02288531384</v>
      </c>
      <c r="AF78" s="184">
        <f t="shared" si="100"/>
        <v>471242.19044252712</v>
      </c>
      <c r="AG78" s="184">
        <f t="shared" si="100"/>
        <v>472420.2959186334</v>
      </c>
      <c r="AH78" s="184">
        <f t="shared" si="100"/>
        <v>473601.34665842995</v>
      </c>
      <c r="AI78" s="184">
        <f t="shared" si="100"/>
        <v>474785.35002507601</v>
      </c>
      <c r="AJ78" s="184">
        <f t="shared" si="100"/>
        <v>475972.31340013869</v>
      </c>
      <c r="AK78" s="184">
        <f t="shared" si="100"/>
        <v>477162.24418363901</v>
      </c>
      <c r="AL78" s="184">
        <f t="shared" si="100"/>
        <v>478355.14979409811</v>
      </c>
      <c r="AM78" s="184">
        <f t="shared" si="100"/>
        <v>479551.03766858333</v>
      </c>
      <c r="AN78" s="184">
        <f t="shared" si="100"/>
        <v>480749.91526275477</v>
      </c>
      <c r="AO78" s="184">
        <f t="shared" si="100"/>
        <v>481951.79005091166</v>
      </c>
      <c r="AP78" s="85"/>
      <c r="AQ78" s="189" t="s">
        <v>110</v>
      </c>
      <c r="AR78" s="189" t="s">
        <v>12</v>
      </c>
      <c r="AS78" s="190">
        <f t="shared" si="92"/>
        <v>2.4600372691160636E-3</v>
      </c>
      <c r="AT78" s="186">
        <f t="shared" si="80"/>
        <v>2.7090213592098067E-3</v>
      </c>
      <c r="AU78" s="186">
        <f t="shared" si="81"/>
        <v>2.5641199933172931E-3</v>
      </c>
      <c r="AV78" s="186">
        <f t="shared" si="82"/>
        <v>2.683133936580484E-3</v>
      </c>
      <c r="AW78" s="186">
        <f t="shared" si="83"/>
        <v>4.132483371883211E-3</v>
      </c>
      <c r="AX78" s="186">
        <f t="shared" si="84"/>
        <v>2.1538551224489222E-3</v>
      </c>
      <c r="AY78" s="186">
        <f t="shared" si="85"/>
        <v>2.6831949549537271E-3</v>
      </c>
      <c r="AZ78" s="186">
        <f t="shared" si="86"/>
        <v>2.8561612275652681E-3</v>
      </c>
      <c r="BA78" s="186">
        <f t="shared" si="87"/>
        <v>1.6888897476974307E-3</v>
      </c>
      <c r="BB78" s="186">
        <f t="shared" si="88"/>
        <v>1.3057148297896948E-3</v>
      </c>
      <c r="BC78" s="186">
        <f t="shared" si="89"/>
        <v>2.9985157585827871E-3</v>
      </c>
      <c r="BD78" s="186">
        <f t="shared" si="90"/>
        <v>1.2853196582480741E-3</v>
      </c>
    </row>
    <row r="79" spans="1:56" x14ac:dyDescent="0.4">
      <c r="A79" s="75" t="str">
        <f t="shared" si="78"/>
        <v>DISTUsuariosGolfo Centro</v>
      </c>
      <c r="C79" s="86" t="s">
        <v>111</v>
      </c>
      <c r="D79" s="86" t="s">
        <v>101</v>
      </c>
      <c r="E79" s="86" t="s">
        <v>12</v>
      </c>
      <c r="F79" s="183">
        <v>40.611206715581716</v>
      </c>
      <c r="G79" s="183">
        <v>40.840389597723828</v>
      </c>
      <c r="H79" s="183">
        <v>40.886226174152249</v>
      </c>
      <c r="I79" s="183">
        <v>40.840389597723828</v>
      </c>
      <c r="J79" s="183">
        <v>40.886226174152249</v>
      </c>
      <c r="K79" s="183">
        <v>41.069572479865933</v>
      </c>
      <c r="L79" s="183">
        <v>41.207082209151203</v>
      </c>
      <c r="M79" s="183">
        <v>41.298755362008045</v>
      </c>
      <c r="N79" s="183">
        <v>41.482101667721729</v>
      </c>
      <c r="O79" s="183">
        <v>41.66544797343542</v>
      </c>
      <c r="P79" s="183">
        <v>41.52793824415015</v>
      </c>
      <c r="Q79" s="183">
        <v>41.802957702720683</v>
      </c>
      <c r="R79" s="183">
        <v>41.848794279149104</v>
      </c>
      <c r="S79" s="183">
        <v>41.848794279149104</v>
      </c>
      <c r="T79" s="183">
        <v>41.986304008434374</v>
      </c>
      <c r="U79" s="183">
        <v>42.032140584862795</v>
      </c>
      <c r="V79" s="183">
        <v>42.077977161291216</v>
      </c>
      <c r="W79" s="183">
        <v>42.032140584862795</v>
      </c>
      <c r="X79" s="183">
        <v>42.169650314148058</v>
      </c>
      <c r="Y79" s="183">
        <v>42.077977161291216</v>
      </c>
      <c r="Z79" s="183">
        <v>42.032140584862795</v>
      </c>
      <c r="AA79" s="184">
        <f t="shared" ref="AA79:AO79" si="101">Z79*(1+INDEX($BH$5:$BH$16,MATCH($C79,$BG$5:$BG$16,0)))</f>
        <v>42.141424150383436</v>
      </c>
      <c r="AB79" s="184">
        <f t="shared" si="101"/>
        <v>42.250991853174433</v>
      </c>
      <c r="AC79" s="184">
        <f t="shared" si="101"/>
        <v>42.360844431992682</v>
      </c>
      <c r="AD79" s="184">
        <f t="shared" si="101"/>
        <v>42.470982627515859</v>
      </c>
      <c r="AE79" s="184">
        <f t="shared" si="101"/>
        <v>42.581407182347398</v>
      </c>
      <c r="AF79" s="184">
        <f t="shared" si="101"/>
        <v>42.692118841021497</v>
      </c>
      <c r="AG79" s="184">
        <f t="shared" si="101"/>
        <v>42.803118350008148</v>
      </c>
      <c r="AH79" s="184">
        <f t="shared" si="101"/>
        <v>42.914406457718165</v>
      </c>
      <c r="AI79" s="184">
        <f t="shared" si="101"/>
        <v>43.025983914508231</v>
      </c>
      <c r="AJ79" s="184">
        <f t="shared" si="101"/>
        <v>43.137851472685952</v>
      </c>
      <c r="AK79" s="184">
        <f t="shared" si="101"/>
        <v>43.250009886514931</v>
      </c>
      <c r="AL79" s="184">
        <f t="shared" si="101"/>
        <v>43.362459912219869</v>
      </c>
      <c r="AM79" s="184">
        <f t="shared" si="101"/>
        <v>43.475202307991637</v>
      </c>
      <c r="AN79" s="184">
        <f t="shared" si="101"/>
        <v>43.588237833992416</v>
      </c>
      <c r="AO79" s="184">
        <f t="shared" si="101"/>
        <v>43.701567252360796</v>
      </c>
      <c r="AP79" s="85"/>
      <c r="AQ79" s="189" t="s">
        <v>111</v>
      </c>
      <c r="AR79" s="189" t="s">
        <v>12</v>
      </c>
      <c r="AS79" s="190">
        <f t="shared" si="92"/>
        <v>2.6368849580652846E-3</v>
      </c>
      <c r="AT79" s="186">
        <f t="shared" si="80"/>
        <v>5.6433408577878375E-3</v>
      </c>
      <c r="AU79" s="186">
        <f t="shared" si="81"/>
        <v>1.1223344556676729E-3</v>
      </c>
      <c r="AV79" s="186">
        <f t="shared" si="82"/>
        <v>-1.1210762331838042E-3</v>
      </c>
      <c r="AW79" s="186">
        <f t="shared" si="83"/>
        <v>1.1223344556676729E-3</v>
      </c>
      <c r="AX79" s="186">
        <f t="shared" si="84"/>
        <v>4.484304932735439E-3</v>
      </c>
      <c r="AY79" s="186">
        <f t="shared" si="85"/>
        <v>3.3482142857144126E-3</v>
      </c>
      <c r="AZ79" s="186">
        <f t="shared" si="86"/>
        <v>2.2246941045604984E-3</v>
      </c>
      <c r="BA79" s="186">
        <f t="shared" si="87"/>
        <v>4.4395116537179202E-3</v>
      </c>
      <c r="BB79" s="186">
        <f t="shared" si="88"/>
        <v>4.4198895027625085E-3</v>
      </c>
      <c r="BC79" s="186">
        <f t="shared" si="89"/>
        <v>-3.3003300330034513E-3</v>
      </c>
      <c r="BD79" s="186">
        <f t="shared" si="90"/>
        <v>6.6225165562914245E-3</v>
      </c>
    </row>
    <row r="80" spans="1:56" x14ac:dyDescent="0.4">
      <c r="A80" s="75" t="str">
        <f t="shared" si="78"/>
        <v>DITUsuariosGolfo Centro</v>
      </c>
      <c r="C80" s="86" t="s">
        <v>112</v>
      </c>
      <c r="D80" s="86" t="s">
        <v>101</v>
      </c>
      <c r="E80" s="86" t="s">
        <v>12</v>
      </c>
      <c r="F80" s="183">
        <v>5.5003891714106166</v>
      </c>
      <c r="G80" s="183">
        <v>5.4545525949821947</v>
      </c>
      <c r="H80" s="183">
        <v>5.4545525949821947</v>
      </c>
      <c r="I80" s="183">
        <v>5.4545525949821947</v>
      </c>
      <c r="J80" s="183">
        <v>5.4545525949821947</v>
      </c>
      <c r="K80" s="183">
        <v>5.5462257478390384</v>
      </c>
      <c r="L80" s="183">
        <v>5.5920623242674594</v>
      </c>
      <c r="M80" s="183">
        <v>5.5920623242674594</v>
      </c>
      <c r="N80" s="183">
        <v>5.5920623242674594</v>
      </c>
      <c r="O80" s="183">
        <v>5.5920623242674594</v>
      </c>
      <c r="P80" s="183">
        <v>5.6378989006958813</v>
      </c>
      <c r="Q80" s="183">
        <v>5.729572053552725</v>
      </c>
      <c r="R80" s="183">
        <v>5.6837354771243032</v>
      </c>
      <c r="S80" s="183">
        <v>5.729572053552725</v>
      </c>
      <c r="T80" s="183">
        <v>5.729572053552725</v>
      </c>
      <c r="U80" s="183">
        <v>5.6378989006958813</v>
      </c>
      <c r="V80" s="183">
        <v>5.6837354771243032</v>
      </c>
      <c r="W80" s="183">
        <v>5.6837354771243032</v>
      </c>
      <c r="X80" s="183">
        <v>5.6837354771243032</v>
      </c>
      <c r="Y80" s="183">
        <v>5.6837354771243032</v>
      </c>
      <c r="Z80" s="183">
        <v>5.7754086299811469</v>
      </c>
      <c r="AA80" s="184">
        <f t="shared" ref="AA80:AO80" si="102">Z80*(1+INDEX($BH$5:$BH$16,MATCH($C80,$BG$5:$BG$16,0)))</f>
        <v>5.7967776419120778</v>
      </c>
      <c r="AB80" s="184">
        <f t="shared" si="102"/>
        <v>5.8182257191871525</v>
      </c>
      <c r="AC80" s="184">
        <f t="shared" si="102"/>
        <v>5.8397531543481449</v>
      </c>
      <c r="AD80" s="184">
        <f t="shared" si="102"/>
        <v>5.8613602410192334</v>
      </c>
      <c r="AE80" s="184">
        <f t="shared" si="102"/>
        <v>5.8830472739110045</v>
      </c>
      <c r="AF80" s="184">
        <f t="shared" si="102"/>
        <v>5.9048145488244757</v>
      </c>
      <c r="AG80" s="184">
        <f t="shared" si="102"/>
        <v>5.9266623626551267</v>
      </c>
      <c r="AH80" s="184">
        <f t="shared" si="102"/>
        <v>5.9485910133969506</v>
      </c>
      <c r="AI80" s="184">
        <f t="shared" si="102"/>
        <v>5.9706008001465198</v>
      </c>
      <c r="AJ80" s="184">
        <f t="shared" si="102"/>
        <v>5.9926920231070619</v>
      </c>
      <c r="AK80" s="184">
        <f t="shared" si="102"/>
        <v>6.0148649835925587</v>
      </c>
      <c r="AL80" s="184">
        <f t="shared" si="102"/>
        <v>6.0371199840318512</v>
      </c>
      <c r="AM80" s="184">
        <f t="shared" si="102"/>
        <v>6.059457327972769</v>
      </c>
      <c r="AN80" s="184">
        <f t="shared" si="102"/>
        <v>6.0818773200862681</v>
      </c>
      <c r="AO80" s="184">
        <f t="shared" si="102"/>
        <v>6.1043802661705877</v>
      </c>
      <c r="AP80" s="85"/>
      <c r="AQ80" s="189" t="s">
        <v>112</v>
      </c>
      <c r="AR80" s="189" t="s">
        <v>12</v>
      </c>
      <c r="AS80" s="190">
        <f t="shared" si="92"/>
        <v>3.7449760071600917E-3</v>
      </c>
      <c r="AT80" s="186">
        <f t="shared" si="80"/>
        <v>-8.3333333333333037E-3</v>
      </c>
      <c r="AU80" s="186">
        <f t="shared" si="81"/>
        <v>0</v>
      </c>
      <c r="AV80" s="186">
        <f t="shared" si="82"/>
        <v>0</v>
      </c>
      <c r="AW80" s="186">
        <f t="shared" si="83"/>
        <v>0</v>
      </c>
      <c r="AX80" s="186">
        <f t="shared" si="84"/>
        <v>1.6806722689075571E-2</v>
      </c>
      <c r="AY80" s="186">
        <f t="shared" si="85"/>
        <v>8.2644628099171058E-3</v>
      </c>
      <c r="AZ80" s="186">
        <f t="shared" si="86"/>
        <v>0</v>
      </c>
      <c r="BA80" s="186">
        <f t="shared" si="87"/>
        <v>0</v>
      </c>
      <c r="BB80" s="186">
        <f t="shared" si="88"/>
        <v>0</v>
      </c>
      <c r="BC80" s="186">
        <f t="shared" si="89"/>
        <v>8.19672131147553E-3</v>
      </c>
      <c r="BD80" s="186">
        <f t="shared" si="90"/>
        <v>1.6260162601626105E-2</v>
      </c>
    </row>
    <row r="81" spans="1:56" x14ac:dyDescent="0.4">
      <c r="A81" s="75" t="str">
        <f t="shared" si="78"/>
        <v>GDBTUsuariosGolfo Centro</v>
      </c>
      <c r="C81" s="86" t="s">
        <v>113</v>
      </c>
      <c r="D81" s="86" t="s">
        <v>101</v>
      </c>
      <c r="E81" s="86" t="s">
        <v>12</v>
      </c>
      <c r="F81" s="183">
        <v>1402.0723014270861</v>
      </c>
      <c r="G81" s="183">
        <v>1406.5496182126144</v>
      </c>
      <c r="H81" s="183">
        <v>1412.5828117484289</v>
      </c>
      <c r="I81" s="183">
        <v>1367.0333556347546</v>
      </c>
      <c r="J81" s="183">
        <v>1430.9900474568601</v>
      </c>
      <c r="K81" s="183">
        <v>1355.8884670956425</v>
      </c>
      <c r="L81" s="183">
        <v>1405.68532372748</v>
      </c>
      <c r="M81" s="183">
        <v>1367.7179707402897</v>
      </c>
      <c r="N81" s="183">
        <v>1394.6339418042819</v>
      </c>
      <c r="O81" s="183">
        <v>1370.5594717862402</v>
      </c>
      <c r="P81" s="183">
        <v>1365.5834530491707</v>
      </c>
      <c r="Q81" s="183">
        <v>1323.3690662364286</v>
      </c>
      <c r="R81" s="183">
        <v>1331.8356319416753</v>
      </c>
      <c r="S81" s="183">
        <v>1348.3793357988327</v>
      </c>
      <c r="T81" s="183">
        <v>1337.971866101301</v>
      </c>
      <c r="U81" s="183">
        <v>1359.5623603695335</v>
      </c>
      <c r="V81" s="183">
        <v>1367.5723937735529</v>
      </c>
      <c r="W81" s="183">
        <v>1323.3356972087888</v>
      </c>
      <c r="X81" s="183">
        <v>1346.6874160897069</v>
      </c>
      <c r="Y81" s="183">
        <v>1333.6826626254351</v>
      </c>
      <c r="Z81" s="183">
        <v>1319.0985640837455</v>
      </c>
      <c r="AA81" s="184">
        <f t="shared" ref="AA81:AO81" si="103">Z81*(1+INDEX($BH$5:$BH$16,MATCH($C81,$BG$5:$BG$16,0)))</f>
        <v>1312.7668909761435</v>
      </c>
      <c r="AB81" s="184">
        <f t="shared" si="103"/>
        <v>1306.4656098994581</v>
      </c>
      <c r="AC81" s="184">
        <f t="shared" si="103"/>
        <v>1300.1945749719407</v>
      </c>
      <c r="AD81" s="184">
        <f t="shared" si="103"/>
        <v>1293.9536410120754</v>
      </c>
      <c r="AE81" s="184">
        <f t="shared" si="103"/>
        <v>1287.7426635352174</v>
      </c>
      <c r="AF81" s="184">
        <f t="shared" si="103"/>
        <v>1281.5614987502483</v>
      </c>
      <c r="AG81" s="184">
        <f t="shared" si="103"/>
        <v>1275.4100035562471</v>
      </c>
      <c r="AH81" s="184">
        <f t="shared" si="103"/>
        <v>1269.2880355391771</v>
      </c>
      <c r="AI81" s="184">
        <f t="shared" si="103"/>
        <v>1263.1954529685891</v>
      </c>
      <c r="AJ81" s="184">
        <f t="shared" si="103"/>
        <v>1257.1321147943397</v>
      </c>
      <c r="AK81" s="184">
        <f t="shared" si="103"/>
        <v>1251.0978806433268</v>
      </c>
      <c r="AL81" s="184">
        <f t="shared" si="103"/>
        <v>1245.0926108162387</v>
      </c>
      <c r="AM81" s="184">
        <f t="shared" si="103"/>
        <v>1239.1161662843208</v>
      </c>
      <c r="AN81" s="184">
        <f t="shared" si="103"/>
        <v>1233.168408686156</v>
      </c>
      <c r="AO81" s="184">
        <f t="shared" si="103"/>
        <v>1227.2492003244624</v>
      </c>
      <c r="AP81" s="85"/>
      <c r="AQ81" s="189" t="s">
        <v>113</v>
      </c>
      <c r="AR81" s="189" t="s">
        <v>12</v>
      </c>
      <c r="AS81" s="190">
        <f t="shared" si="92"/>
        <v>-4.8063613363783612E-3</v>
      </c>
      <c r="AT81" s="186">
        <f t="shared" si="80"/>
        <v>3.1933565629753691E-3</v>
      </c>
      <c r="AU81" s="186">
        <f t="shared" si="81"/>
        <v>4.2893570604933817E-3</v>
      </c>
      <c r="AV81" s="186">
        <f t="shared" si="82"/>
        <v>-3.2245512075355975E-2</v>
      </c>
      <c r="AW81" s="186">
        <f t="shared" si="83"/>
        <v>4.6785026538294305E-2</v>
      </c>
      <c r="AX81" s="186">
        <f t="shared" si="84"/>
        <v>-5.2482252056670342E-2</v>
      </c>
      <c r="AY81" s="186">
        <f t="shared" si="85"/>
        <v>3.6726366393914356E-2</v>
      </c>
      <c r="AZ81" s="186">
        <f t="shared" si="86"/>
        <v>-2.7009852309271887E-2</v>
      </c>
      <c r="BA81" s="186">
        <f t="shared" si="87"/>
        <v>1.9679474599155533E-2</v>
      </c>
      <c r="BB81" s="186">
        <f t="shared" si="88"/>
        <v>-1.7262214331952741E-2</v>
      </c>
      <c r="BC81" s="186">
        <f t="shared" si="89"/>
        <v>-3.6306478044213497E-3</v>
      </c>
      <c r="BD81" s="186">
        <f t="shared" si="90"/>
        <v>-3.091307727732262E-2</v>
      </c>
    </row>
    <row r="82" spans="1:56" x14ac:dyDescent="0.4">
      <c r="A82" s="75" t="str">
        <f t="shared" si="78"/>
        <v>GDMTHUsuariosGolfo Centro</v>
      </c>
      <c r="C82" s="86" t="s">
        <v>114</v>
      </c>
      <c r="D82" s="86" t="s">
        <v>101</v>
      </c>
      <c r="E82" s="86" t="s">
        <v>12</v>
      </c>
      <c r="F82" s="183">
        <v>3848.8514861181502</v>
      </c>
      <c r="G82" s="183">
        <v>3871.1280622623631</v>
      </c>
      <c r="H82" s="183">
        <v>3890.7002803972996</v>
      </c>
      <c r="I82" s="183">
        <v>3912.1976347422292</v>
      </c>
      <c r="J82" s="183">
        <v>3930.8989579250251</v>
      </c>
      <c r="K82" s="183">
        <v>3954.458958209234</v>
      </c>
      <c r="L82" s="183">
        <v>3977.4689195763017</v>
      </c>
      <c r="M82" s="183">
        <v>3997.5911766283789</v>
      </c>
      <c r="N82" s="183">
        <v>4011.2504764040486</v>
      </c>
      <c r="O82" s="183">
        <v>4022.3887644761553</v>
      </c>
      <c r="P82" s="183">
        <v>4038.1565467675323</v>
      </c>
      <c r="Q82" s="183">
        <v>4057.0412162560419</v>
      </c>
      <c r="R82" s="183">
        <v>4075.284173674554</v>
      </c>
      <c r="S82" s="183">
        <v>4090.7769365073605</v>
      </c>
      <c r="T82" s="183">
        <v>4112.0909445465768</v>
      </c>
      <c r="U82" s="183">
        <v>4127.40036107367</v>
      </c>
      <c r="V82" s="183">
        <v>4142.0680655307642</v>
      </c>
      <c r="W82" s="183">
        <v>4160.7693887135611</v>
      </c>
      <c r="X82" s="183">
        <v>4178.5081437913595</v>
      </c>
      <c r="Y82" s="183">
        <v>4193.3133579777405</v>
      </c>
      <c r="Z82" s="183">
        <v>4211.647988549109</v>
      </c>
      <c r="AA82" s="184">
        <f t="shared" ref="AA82:AO82" si="104">Z82*(1+INDEX($BH$5:$BH$16,MATCH($C82,$BG$5:$BG$16,0)))</f>
        <v>4231.8638988941448</v>
      </c>
      <c r="AB82" s="184">
        <f t="shared" si="104"/>
        <v>4252.1768456088366</v>
      </c>
      <c r="AC82" s="184">
        <f t="shared" si="104"/>
        <v>4272.5872944677585</v>
      </c>
      <c r="AD82" s="184">
        <f t="shared" si="104"/>
        <v>4293.0957134812033</v>
      </c>
      <c r="AE82" s="184">
        <f t="shared" si="104"/>
        <v>4313.7025729059123</v>
      </c>
      <c r="AF82" s="184">
        <f t="shared" si="104"/>
        <v>4334.4083452558607</v>
      </c>
      <c r="AG82" s="184">
        <f t="shared" si="104"/>
        <v>4355.2135053130887</v>
      </c>
      <c r="AH82" s="184">
        <f t="shared" si="104"/>
        <v>4376.1185301385913</v>
      </c>
      <c r="AI82" s="184">
        <f t="shared" si="104"/>
        <v>4397.1238990832562</v>
      </c>
      <c r="AJ82" s="184">
        <f t="shared" si="104"/>
        <v>4418.2300937988557</v>
      </c>
      <c r="AK82" s="184">
        <f t="shared" si="104"/>
        <v>4439.4375982490901</v>
      </c>
      <c r="AL82" s="184">
        <f t="shared" si="104"/>
        <v>4460.7468987206857</v>
      </c>
      <c r="AM82" s="184">
        <f t="shared" si="104"/>
        <v>4482.1584838345443</v>
      </c>
      <c r="AN82" s="184">
        <f t="shared" si="104"/>
        <v>4503.6728445569497</v>
      </c>
      <c r="AO82" s="184">
        <f t="shared" si="104"/>
        <v>4525.290474210823</v>
      </c>
      <c r="AP82" s="85"/>
      <c r="AQ82" s="189" t="s">
        <v>114</v>
      </c>
      <c r="AR82" s="189" t="s">
        <v>12</v>
      </c>
      <c r="AS82" s="190">
        <f t="shared" si="92"/>
        <v>4.8009927594443646E-3</v>
      </c>
      <c r="AT82" s="186">
        <f t="shared" si="80"/>
        <v>5.787850278078821E-3</v>
      </c>
      <c r="AU82" s="186">
        <f t="shared" si="81"/>
        <v>5.0559469539992463E-3</v>
      </c>
      <c r="AV82" s="186">
        <f t="shared" si="82"/>
        <v>5.5253174995875121E-3</v>
      </c>
      <c r="AW82" s="186">
        <f t="shared" si="83"/>
        <v>4.7802603367270713E-3</v>
      </c>
      <c r="AX82" s="186">
        <f t="shared" si="84"/>
        <v>5.9935400366142311E-3</v>
      </c>
      <c r="AY82" s="186">
        <f t="shared" si="85"/>
        <v>5.818738191554651E-3</v>
      </c>
      <c r="AZ82" s="186">
        <f t="shared" si="86"/>
        <v>5.0590607893978845E-3</v>
      </c>
      <c r="BA82" s="186">
        <f t="shared" si="87"/>
        <v>3.416882610590033E-3</v>
      </c>
      <c r="BB82" s="186">
        <f t="shared" si="88"/>
        <v>2.7767620440626306E-3</v>
      </c>
      <c r="BC82" s="186">
        <f t="shared" si="89"/>
        <v>3.9200045581448961E-3</v>
      </c>
      <c r="BD82" s="186">
        <f t="shared" si="90"/>
        <v>4.6765570551310365E-3</v>
      </c>
    </row>
    <row r="83" spans="1:56" x14ac:dyDescent="0.4">
      <c r="A83" s="75" t="str">
        <f t="shared" si="78"/>
        <v>GDMTOUsuariosGolfo Centro</v>
      </c>
      <c r="C83" s="86" t="s">
        <v>115</v>
      </c>
      <c r="D83" s="86" t="s">
        <v>101</v>
      </c>
      <c r="E83" s="86" t="s">
        <v>12</v>
      </c>
      <c r="F83" s="183">
        <v>10424.291721080972</v>
      </c>
      <c r="G83" s="183">
        <v>10453.489620265877</v>
      </c>
      <c r="H83" s="183">
        <v>10496.713511837877</v>
      </c>
      <c r="I83" s="183">
        <v>10543.191800336297</v>
      </c>
      <c r="J83" s="183">
        <v>10586.4156919083</v>
      </c>
      <c r="K83" s="183">
        <v>10634.452424005285</v>
      </c>
      <c r="L83" s="183">
        <v>10669.059039208743</v>
      </c>
      <c r="M83" s="183">
        <v>10717.279117611444</v>
      </c>
      <c r="N83" s="183">
        <v>10755.690168658461</v>
      </c>
      <c r="O83" s="183">
        <v>10799.647445453318</v>
      </c>
      <c r="P83" s="183">
        <v>10823.207445737526</v>
      </c>
      <c r="Q83" s="183">
        <v>10836.225033443197</v>
      </c>
      <c r="R83" s="183">
        <v>10907.134217177967</v>
      </c>
      <c r="S83" s="183">
        <v>10946.003633989269</v>
      </c>
      <c r="T83" s="183">
        <v>11011.229082246913</v>
      </c>
      <c r="U83" s="183">
        <v>11054.132117783916</v>
      </c>
      <c r="V83" s="183">
        <v>11107.073363558742</v>
      </c>
      <c r="W83" s="183">
        <v>11154.147527550731</v>
      </c>
      <c r="X83" s="183">
        <v>11204.842781080566</v>
      </c>
      <c r="Y83" s="183">
        <v>11252.329474260412</v>
      </c>
      <c r="Z83" s="183">
        <v>11292.253132329566</v>
      </c>
      <c r="AA83" s="184">
        <f t="shared" ref="AA83:AO83" si="105">Z83*(1+INDEX($BH$5:$BH$16,MATCH($C83,$BG$5:$BG$16,0)))</f>
        <v>11331.77601829272</v>
      </c>
      <c r="AB83" s="184">
        <f t="shared" si="105"/>
        <v>11371.437234356745</v>
      </c>
      <c r="AC83" s="184">
        <f t="shared" si="105"/>
        <v>11411.237264676995</v>
      </c>
      <c r="AD83" s="184">
        <f t="shared" si="105"/>
        <v>11451.176595103365</v>
      </c>
      <c r="AE83" s="184">
        <f t="shared" si="105"/>
        <v>11491.255713186227</v>
      </c>
      <c r="AF83" s="184">
        <f t="shared" si="105"/>
        <v>11531.47510818238</v>
      </c>
      <c r="AG83" s="184">
        <f t="shared" si="105"/>
        <v>11571.835271061018</v>
      </c>
      <c r="AH83" s="184">
        <f t="shared" si="105"/>
        <v>11612.336694509731</v>
      </c>
      <c r="AI83" s="184">
        <f t="shared" si="105"/>
        <v>11652.979872940516</v>
      </c>
      <c r="AJ83" s="184">
        <f t="shared" si="105"/>
        <v>11693.765302495809</v>
      </c>
      <c r="AK83" s="184">
        <f t="shared" si="105"/>
        <v>11734.693481054544</v>
      </c>
      <c r="AL83" s="184">
        <f t="shared" si="105"/>
        <v>11775.764908238236</v>
      </c>
      <c r="AM83" s="184">
        <f t="shared" si="105"/>
        <v>11816.98008541707</v>
      </c>
      <c r="AN83" s="184">
        <f t="shared" si="105"/>
        <v>11858.33951571603</v>
      </c>
      <c r="AO83" s="184">
        <f t="shared" si="105"/>
        <v>11899.843704021037</v>
      </c>
      <c r="AP83" s="85"/>
      <c r="AQ83" s="189" t="s">
        <v>115</v>
      </c>
      <c r="AR83" s="189" t="s">
        <v>12</v>
      </c>
      <c r="AS83" s="190">
        <f t="shared" si="92"/>
        <v>3.5300024266582005E-3</v>
      </c>
      <c r="AT83" s="186">
        <f t="shared" si="80"/>
        <v>2.8009480131736542E-3</v>
      </c>
      <c r="AU83" s="186">
        <f t="shared" si="81"/>
        <v>4.1348767868103486E-3</v>
      </c>
      <c r="AV83" s="186">
        <f t="shared" si="82"/>
        <v>4.427889590965961E-3</v>
      </c>
      <c r="AW83" s="186">
        <f t="shared" si="83"/>
        <v>4.0996969789190985E-3</v>
      </c>
      <c r="AX83" s="186">
        <f t="shared" si="84"/>
        <v>4.5375822653273001E-3</v>
      </c>
      <c r="AY83" s="186">
        <f t="shared" si="85"/>
        <v>3.254198131098951E-3</v>
      </c>
      <c r="AZ83" s="186">
        <f t="shared" si="86"/>
        <v>4.5196186679155037E-3</v>
      </c>
      <c r="BA83" s="186">
        <f t="shared" si="87"/>
        <v>3.5840301092742166E-3</v>
      </c>
      <c r="BB83" s="186">
        <f t="shared" si="88"/>
        <v>4.0868857419253946E-3</v>
      </c>
      <c r="BC83" s="186">
        <f t="shared" si="89"/>
        <v>2.181552722272162E-3</v>
      </c>
      <c r="BD83" s="186">
        <f t="shared" si="90"/>
        <v>1.2027476855576147E-3</v>
      </c>
    </row>
    <row r="84" spans="1:56" x14ac:dyDescent="0.4">
      <c r="A84" s="75" t="str">
        <f t="shared" si="78"/>
        <v>PDBTUsuariosGolfo Centro</v>
      </c>
      <c r="C84" s="86" t="s">
        <v>116</v>
      </c>
      <c r="D84" s="86" t="s">
        <v>101</v>
      </c>
      <c r="E84" s="86" t="s">
        <v>12</v>
      </c>
      <c r="F84" s="183">
        <v>178453.96146354152</v>
      </c>
      <c r="G84" s="183">
        <v>179029.72936776339</v>
      </c>
      <c r="H84" s="183">
        <v>179484.03291129819</v>
      </c>
      <c r="I84" s="183">
        <v>180061.01163452299</v>
      </c>
      <c r="J84" s="183">
        <v>180529.58428764631</v>
      </c>
      <c r="K84" s="183">
        <v>180890.98112437944</v>
      </c>
      <c r="L84" s="183">
        <v>181392.00240668794</v>
      </c>
      <c r="M84" s="183">
        <v>181918.08346206142</v>
      </c>
      <c r="N84" s="183">
        <v>182248.55527740982</v>
      </c>
      <c r="O84" s="183">
        <v>182655.41099718161</v>
      </c>
      <c r="P84" s="183">
        <v>183084.19200157587</v>
      </c>
      <c r="Q84" s="183">
        <v>183135.71121340356</v>
      </c>
      <c r="R84" s="183">
        <v>183638.36831145166</v>
      </c>
      <c r="S84" s="183">
        <v>184187.49379729768</v>
      </c>
      <c r="T84" s="183">
        <v>185085.75575241371</v>
      </c>
      <c r="U84" s="183">
        <v>185742.22573325114</v>
      </c>
      <c r="V84" s="183">
        <v>186245.56854648259</v>
      </c>
      <c r="W84" s="183">
        <v>186533.93084910512</v>
      </c>
      <c r="X84" s="183">
        <v>187299.65579343948</v>
      </c>
      <c r="Y84" s="183">
        <v>187825.25098110278</v>
      </c>
      <c r="Z84" s="183">
        <v>188225.32068740751</v>
      </c>
      <c r="AA84" s="184">
        <f t="shared" ref="AA84:AO84" si="106">Z84*(1+INDEX($BH$5:$BH$16,MATCH($C84,$BG$5:$BG$16,0)))</f>
        <v>188677.06145705728</v>
      </c>
      <c r="AB84" s="184">
        <f t="shared" si="106"/>
        <v>189129.88640455421</v>
      </c>
      <c r="AC84" s="184">
        <f t="shared" si="106"/>
        <v>189583.79813192514</v>
      </c>
      <c r="AD84" s="184">
        <f t="shared" si="106"/>
        <v>190038.79924744176</v>
      </c>
      <c r="AE84" s="184">
        <f t="shared" si="106"/>
        <v>190494.89236563561</v>
      </c>
      <c r="AF84" s="184">
        <f t="shared" si="106"/>
        <v>190952.08010731312</v>
      </c>
      <c r="AG84" s="184">
        <f t="shared" si="106"/>
        <v>191410.36509957066</v>
      </c>
      <c r="AH84" s="184">
        <f t="shared" si="106"/>
        <v>191869.74997580962</v>
      </c>
      <c r="AI84" s="184">
        <f t="shared" si="106"/>
        <v>192330.23737575155</v>
      </c>
      <c r="AJ84" s="184">
        <f t="shared" si="106"/>
        <v>192791.82994545333</v>
      </c>
      <c r="AK84" s="184">
        <f t="shared" si="106"/>
        <v>193254.53033732242</v>
      </c>
      <c r="AL84" s="184">
        <f t="shared" si="106"/>
        <v>193718.34121013197</v>
      </c>
      <c r="AM84" s="184">
        <f t="shared" si="106"/>
        <v>194183.26522903627</v>
      </c>
      <c r="AN84" s="184">
        <f t="shared" si="106"/>
        <v>194649.30506558594</v>
      </c>
      <c r="AO84" s="184">
        <f t="shared" si="106"/>
        <v>195116.46339774333</v>
      </c>
      <c r="AP84" s="85"/>
      <c r="AQ84" s="189" t="s">
        <v>116</v>
      </c>
      <c r="AR84" s="189" t="s">
        <v>12</v>
      </c>
      <c r="AS84" s="190">
        <f t="shared" si="92"/>
        <v>2.3573380463321218E-3</v>
      </c>
      <c r="AT84" s="186">
        <f t="shared" si="80"/>
        <v>3.2264226554561404E-3</v>
      </c>
      <c r="AU84" s="186">
        <f t="shared" si="81"/>
        <v>2.5375871657693505E-3</v>
      </c>
      <c r="AV84" s="186">
        <f t="shared" si="82"/>
        <v>3.2146520994986716E-3</v>
      </c>
      <c r="AW84" s="186">
        <f t="shared" si="83"/>
        <v>2.6022993477032852E-3</v>
      </c>
      <c r="AX84" s="186">
        <f t="shared" si="84"/>
        <v>2.0018704311492996E-3</v>
      </c>
      <c r="AY84" s="186">
        <f t="shared" si="85"/>
        <v>2.769741637721479E-3</v>
      </c>
      <c r="AZ84" s="186">
        <f t="shared" si="86"/>
        <v>2.9002439379548495E-3</v>
      </c>
      <c r="BA84" s="186">
        <f t="shared" si="87"/>
        <v>1.8165968388585974E-3</v>
      </c>
      <c r="BB84" s="186">
        <f t="shared" si="88"/>
        <v>2.2324221948013534E-3</v>
      </c>
      <c r="BC84" s="186">
        <f t="shared" si="89"/>
        <v>2.3474859137946336E-3</v>
      </c>
      <c r="BD84" s="186">
        <f t="shared" si="90"/>
        <v>2.8139628694567875E-4</v>
      </c>
    </row>
    <row r="85" spans="1:56" x14ac:dyDescent="0.4">
      <c r="A85" s="75" t="str">
        <f t="shared" si="78"/>
        <v>APBTUsuariosGolfo Centro</v>
      </c>
      <c r="C85" s="86" t="s">
        <v>117</v>
      </c>
      <c r="D85" s="86" t="s">
        <v>101</v>
      </c>
      <c r="E85" s="86" t="s">
        <v>12</v>
      </c>
      <c r="F85" s="183">
        <v>4862.6648835619835</v>
      </c>
      <c r="G85" s="183">
        <v>4876.9498526059015</v>
      </c>
      <c r="H85" s="183">
        <v>4888.4364986588644</v>
      </c>
      <c r="I85" s="183">
        <v>4899.1920513177938</v>
      </c>
      <c r="J85" s="183">
        <v>4912.0629619788933</v>
      </c>
      <c r="K85" s="183">
        <v>4925.9651956096341</v>
      </c>
      <c r="L85" s="183">
        <v>4937.3532930232759</v>
      </c>
      <c r="M85" s="183">
        <v>4989.9920173936753</v>
      </c>
      <c r="N85" s="183">
        <v>4995.1165466383727</v>
      </c>
      <c r="O85" s="183">
        <v>5007.4305428958687</v>
      </c>
      <c r="P85" s="183">
        <v>5011.6039631796766</v>
      </c>
      <c r="Q85" s="183">
        <v>5009.8232121854317</v>
      </c>
      <c r="R85" s="183">
        <v>5020.5902239884681</v>
      </c>
      <c r="S85" s="183">
        <v>5031.545165754861</v>
      </c>
      <c r="T85" s="183">
        <v>5044.8286056038178</v>
      </c>
      <c r="U85" s="183">
        <v>5055.2839286871404</v>
      </c>
      <c r="V85" s="183">
        <v>5066.4909716238899</v>
      </c>
      <c r="W85" s="183">
        <v>5079.9279640038822</v>
      </c>
      <c r="X85" s="183">
        <v>5090.9906217248817</v>
      </c>
      <c r="Y85" s="183">
        <v>5074.6911351469344</v>
      </c>
      <c r="Z85" s="183">
        <v>5081.9951936008038</v>
      </c>
      <c r="AA85" s="184">
        <f t="shared" ref="AA85:AO85" si="107">Z85*(1+INDEX($BH$5:$BH$16,MATCH($C85,$BG$5:$BG$16,0)))</f>
        <v>5095.7165806235253</v>
      </c>
      <c r="AB85" s="184">
        <f t="shared" si="107"/>
        <v>5109.4750153912082</v>
      </c>
      <c r="AC85" s="184">
        <f t="shared" si="107"/>
        <v>5123.2705979327638</v>
      </c>
      <c r="AD85" s="184">
        <f t="shared" si="107"/>
        <v>5137.1034285471824</v>
      </c>
      <c r="AE85" s="184">
        <f t="shared" si="107"/>
        <v>5150.9736078042597</v>
      </c>
      <c r="AF85" s="184">
        <f t="shared" si="107"/>
        <v>5164.8812365453305</v>
      </c>
      <c r="AG85" s="184">
        <f t="shared" si="107"/>
        <v>5178.826415884002</v>
      </c>
      <c r="AH85" s="184">
        <f t="shared" si="107"/>
        <v>5192.8092472068884</v>
      </c>
      <c r="AI85" s="184">
        <f t="shared" si="107"/>
        <v>5206.8298321743468</v>
      </c>
      <c r="AJ85" s="184">
        <f t="shared" si="107"/>
        <v>5220.8882727212176</v>
      </c>
      <c r="AK85" s="184">
        <f t="shared" si="107"/>
        <v>5234.9846710575648</v>
      </c>
      <c r="AL85" s="184">
        <f t="shared" si="107"/>
        <v>5249.1191296694196</v>
      </c>
      <c r="AM85" s="184">
        <f t="shared" si="107"/>
        <v>5263.2917513195271</v>
      </c>
      <c r="AN85" s="184">
        <f t="shared" si="107"/>
        <v>5277.5026390480898</v>
      </c>
      <c r="AO85" s="184">
        <f t="shared" si="107"/>
        <v>5291.7518961735195</v>
      </c>
      <c r="AP85" s="85"/>
      <c r="AQ85" s="189" t="s">
        <v>117</v>
      </c>
      <c r="AR85" s="189" t="s">
        <v>12</v>
      </c>
      <c r="AS85" s="190">
        <f t="shared" si="92"/>
        <v>2.7176377681938117E-3</v>
      </c>
      <c r="AT85" s="186">
        <f t="shared" si="80"/>
        <v>2.9376832222609561E-3</v>
      </c>
      <c r="AU85" s="186">
        <f t="shared" si="81"/>
        <v>2.3552930417820583E-3</v>
      </c>
      <c r="AV85" s="186">
        <f t="shared" si="82"/>
        <v>2.2002030018963836E-3</v>
      </c>
      <c r="AW85" s="186">
        <f t="shared" si="83"/>
        <v>2.6271496455496646E-3</v>
      </c>
      <c r="AX85" s="186">
        <f t="shared" si="84"/>
        <v>2.8302230118686378E-3</v>
      </c>
      <c r="AY85" s="186">
        <f t="shared" si="85"/>
        <v>2.3118509695909673E-3</v>
      </c>
      <c r="AZ85" s="186">
        <f t="shared" si="86"/>
        <v>1.0661324245275328E-2</v>
      </c>
      <c r="BA85" s="186">
        <f t="shared" si="87"/>
        <v>1.0269614113278536E-3</v>
      </c>
      <c r="BB85" s="186">
        <f t="shared" si="88"/>
        <v>2.4652069961776935E-3</v>
      </c>
      <c r="BC85" s="186">
        <f t="shared" si="89"/>
        <v>8.3344546630392813E-4</v>
      </c>
      <c r="BD85" s="186">
        <f t="shared" si="90"/>
        <v>-3.5532556190154274E-4</v>
      </c>
    </row>
    <row r="86" spans="1:56" x14ac:dyDescent="0.4">
      <c r="A86" s="75" t="str">
        <f t="shared" si="78"/>
        <v>APMTUsuariosGolfo Centro</v>
      </c>
      <c r="C86" s="86" t="s">
        <v>118</v>
      </c>
      <c r="D86" s="86" t="s">
        <v>101</v>
      </c>
      <c r="E86" s="86" t="s">
        <v>12</v>
      </c>
      <c r="F86" s="183">
        <v>2854.1977776213967</v>
      </c>
      <c r="G86" s="183">
        <v>2862.4185676038342</v>
      </c>
      <c r="H86" s="183">
        <v>2869.724917886525</v>
      </c>
      <c r="I86" s="183">
        <v>2876.6164471525381</v>
      </c>
      <c r="J86" s="183">
        <v>2884.0969764256565</v>
      </c>
      <c r="K86" s="183">
        <v>2892.7463383976997</v>
      </c>
      <c r="L86" s="183">
        <v>2900.1054007432831</v>
      </c>
      <c r="M86" s="183">
        <v>2929.6974944854724</v>
      </c>
      <c r="N86" s="183">
        <v>2932.7318758450338</v>
      </c>
      <c r="O86" s="183">
        <v>2940.0817708753311</v>
      </c>
      <c r="P86" s="183">
        <v>2942.3713078679307</v>
      </c>
      <c r="Q86" s="183">
        <v>2939.6142377957613</v>
      </c>
      <c r="R86" s="183">
        <v>2950.573763219797</v>
      </c>
      <c r="S86" s="183">
        <v>2958.5034909419137</v>
      </c>
      <c r="T86" s="183">
        <v>2971.3468996571573</v>
      </c>
      <c r="U86" s="183">
        <v>2982.1597480366222</v>
      </c>
      <c r="V86" s="183">
        <v>2991.8541839512336</v>
      </c>
      <c r="W86" s="183">
        <v>2999.9145459161714</v>
      </c>
      <c r="X86" s="183">
        <v>3006.8656627315418</v>
      </c>
      <c r="Y86" s="183">
        <v>2999.9718416367073</v>
      </c>
      <c r="Z86" s="183">
        <v>3006.4645926877929</v>
      </c>
      <c r="AA86" s="184">
        <f t="shared" ref="AA86:AO86" si="108">Z86*(1+INDEX($BH$5:$BH$16,MATCH($C86,$BG$5:$BG$16,0)))</f>
        <v>3014.5820470880499</v>
      </c>
      <c r="AB86" s="184">
        <f t="shared" si="108"/>
        <v>3022.7214186151873</v>
      </c>
      <c r="AC86" s="184">
        <f t="shared" si="108"/>
        <v>3030.8827664454479</v>
      </c>
      <c r="AD86" s="184">
        <f t="shared" si="108"/>
        <v>3039.0661499148505</v>
      </c>
      <c r="AE86" s="184">
        <f t="shared" si="108"/>
        <v>3047.2716285196202</v>
      </c>
      <c r="AF86" s="184">
        <f t="shared" si="108"/>
        <v>3055.4992619166228</v>
      </c>
      <c r="AG86" s="184">
        <f t="shared" si="108"/>
        <v>3063.7491099237973</v>
      </c>
      <c r="AH86" s="184">
        <f t="shared" si="108"/>
        <v>3072.0212325205912</v>
      </c>
      <c r="AI86" s="184">
        <f t="shared" si="108"/>
        <v>3080.3156898483967</v>
      </c>
      <c r="AJ86" s="184">
        <f t="shared" si="108"/>
        <v>3088.6325422109871</v>
      </c>
      <c r="AK86" s="184">
        <f t="shared" si="108"/>
        <v>3096.9718500749564</v>
      </c>
      <c r="AL86" s="184">
        <f t="shared" si="108"/>
        <v>3105.3336740701584</v>
      </c>
      <c r="AM86" s="184">
        <f t="shared" si="108"/>
        <v>3113.7180749901477</v>
      </c>
      <c r="AN86" s="184">
        <f t="shared" si="108"/>
        <v>3122.1251137926211</v>
      </c>
      <c r="AO86" s="184">
        <f t="shared" si="108"/>
        <v>3130.5548515998607</v>
      </c>
      <c r="AP86" s="85"/>
      <c r="AQ86" s="189" t="s">
        <v>118</v>
      </c>
      <c r="AR86" s="189" t="s">
        <v>12</v>
      </c>
      <c r="AS86" s="190">
        <f t="shared" si="92"/>
        <v>2.6877301469611192E-3</v>
      </c>
      <c r="AT86" s="186">
        <f t="shared" si="80"/>
        <v>2.8802453869500866E-3</v>
      </c>
      <c r="AU86" s="186">
        <f t="shared" si="81"/>
        <v>2.5525093937630583E-3</v>
      </c>
      <c r="AV86" s="186">
        <f t="shared" si="82"/>
        <v>2.4014598831614276E-3</v>
      </c>
      <c r="AW86" s="186">
        <f t="shared" si="83"/>
        <v>2.6004611356940099E-3</v>
      </c>
      <c r="AX86" s="186">
        <f t="shared" si="84"/>
        <v>2.9989844456488335E-3</v>
      </c>
      <c r="AY86" s="186">
        <f t="shared" si="85"/>
        <v>2.5439708445571529E-3</v>
      </c>
      <c r="AZ86" s="186">
        <f t="shared" si="86"/>
        <v>1.0203799397982216E-2</v>
      </c>
      <c r="BA86" s="186">
        <f t="shared" si="87"/>
        <v>1.035731970714604E-3</v>
      </c>
      <c r="BB86" s="186">
        <f t="shared" si="88"/>
        <v>2.5061599019104985E-3</v>
      </c>
      <c r="BC86" s="186">
        <f t="shared" si="89"/>
        <v>7.7873242005721544E-4</v>
      </c>
      <c r="BD86" s="186">
        <f t="shared" si="90"/>
        <v>-9.370231638667903E-4</v>
      </c>
    </row>
    <row r="87" spans="1:56" x14ac:dyDescent="0.4">
      <c r="A87" s="75" t="str">
        <f t="shared" si="78"/>
        <v>RABTUsuariosGolfo Centro</v>
      </c>
      <c r="C87" s="86" t="s">
        <v>119</v>
      </c>
      <c r="D87" s="86" t="s">
        <v>101</v>
      </c>
      <c r="E87" s="86" t="s">
        <v>12</v>
      </c>
      <c r="F87" s="183">
        <v>4615.8888691453885</v>
      </c>
      <c r="G87" s="183">
        <v>4624.7856111204164</v>
      </c>
      <c r="H87" s="183">
        <v>4639.5055692746391</v>
      </c>
      <c r="I87" s="183">
        <v>4655.5174313354983</v>
      </c>
      <c r="J87" s="183">
        <v>4669.7661894840367</v>
      </c>
      <c r="K87" s="183">
        <v>4675.5221634056115</v>
      </c>
      <c r="L87" s="183">
        <v>4672.719348430167</v>
      </c>
      <c r="M87" s="183">
        <v>4672.4535421234586</v>
      </c>
      <c r="N87" s="183">
        <v>4663.2364483157726</v>
      </c>
      <c r="O87" s="183">
        <v>4668.2098085314101</v>
      </c>
      <c r="P87" s="183">
        <v>4678.1439239041647</v>
      </c>
      <c r="Q87" s="183">
        <v>4669.4963953951792</v>
      </c>
      <c r="R87" s="183">
        <v>4679.6240786301914</v>
      </c>
      <c r="S87" s="183">
        <v>4687.6139439405833</v>
      </c>
      <c r="T87" s="183">
        <v>4703.4137201623071</v>
      </c>
      <c r="U87" s="183">
        <v>4719.3209373191794</v>
      </c>
      <c r="V87" s="183">
        <v>4737.548585321164</v>
      </c>
      <c r="W87" s="183">
        <v>4747.6670554043139</v>
      </c>
      <c r="X87" s="183">
        <v>4756.3571660928028</v>
      </c>
      <c r="Y87" s="183">
        <v>4761.6728338612065</v>
      </c>
      <c r="Z87" s="183">
        <v>4768.6506734006352</v>
      </c>
      <c r="AA87" s="184">
        <f t="shared" ref="AA87:AO87" si="109">Z87*(1+INDEX($BH$5:$BH$16,MATCH($C87,$BG$5:$BG$16,0)))</f>
        <v>4773.8961891413765</v>
      </c>
      <c r="AB87" s="184">
        <f t="shared" si="109"/>
        <v>4779.1474749494328</v>
      </c>
      <c r="AC87" s="184">
        <f t="shared" si="109"/>
        <v>4784.4045371718776</v>
      </c>
      <c r="AD87" s="184">
        <f t="shared" si="109"/>
        <v>4789.6673821627674</v>
      </c>
      <c r="AE87" s="184">
        <f t="shared" si="109"/>
        <v>4794.9360162831472</v>
      </c>
      <c r="AF87" s="184">
        <f t="shared" si="109"/>
        <v>4800.2104459010588</v>
      </c>
      <c r="AG87" s="184">
        <f t="shared" si="109"/>
        <v>4805.4906773915509</v>
      </c>
      <c r="AH87" s="184">
        <f t="shared" si="109"/>
        <v>4810.7767171366822</v>
      </c>
      <c r="AI87" s="184">
        <f t="shared" si="109"/>
        <v>4816.0685715255331</v>
      </c>
      <c r="AJ87" s="184">
        <f t="shared" si="109"/>
        <v>4821.3662469542114</v>
      </c>
      <c r="AK87" s="184">
        <f t="shared" si="109"/>
        <v>4826.6697498258618</v>
      </c>
      <c r="AL87" s="184">
        <f t="shared" si="109"/>
        <v>4831.9790865506711</v>
      </c>
      <c r="AM87" s="184">
        <f t="shared" si="109"/>
        <v>4837.2942635458776</v>
      </c>
      <c r="AN87" s="184">
        <f t="shared" si="109"/>
        <v>4842.6152872357789</v>
      </c>
      <c r="AO87" s="184">
        <f t="shared" si="109"/>
        <v>4847.9421640517385</v>
      </c>
      <c r="AP87" s="85"/>
      <c r="AQ87" s="189" t="s">
        <v>119</v>
      </c>
      <c r="AR87" s="189" t="s">
        <v>12</v>
      </c>
      <c r="AS87" s="190">
        <f t="shared" si="92"/>
        <v>1.0519752640449304E-3</v>
      </c>
      <c r="AT87" s="186">
        <f t="shared" si="80"/>
        <v>1.9274168480305498E-3</v>
      </c>
      <c r="AU87" s="186">
        <f t="shared" si="81"/>
        <v>3.1828411935093115E-3</v>
      </c>
      <c r="AV87" s="186">
        <f t="shared" si="82"/>
        <v>3.4512000948760946E-3</v>
      </c>
      <c r="AW87" s="186">
        <f t="shared" si="83"/>
        <v>3.06061750572173E-3</v>
      </c>
      <c r="AX87" s="186">
        <f t="shared" si="84"/>
        <v>1.2326043077994786E-3</v>
      </c>
      <c r="AY87" s="186">
        <f t="shared" si="85"/>
        <v>-5.9946565912605276E-4</v>
      </c>
      <c r="AZ87" s="186">
        <f t="shared" si="86"/>
        <v>-5.6884714635718758E-5</v>
      </c>
      <c r="BA87" s="186">
        <f t="shared" si="87"/>
        <v>-1.9726453617122663E-3</v>
      </c>
      <c r="BB87" s="186">
        <f t="shared" si="88"/>
        <v>1.0665039765318518E-3</v>
      </c>
      <c r="BC87" s="186">
        <f t="shared" si="89"/>
        <v>2.1280353240764605E-3</v>
      </c>
      <c r="BD87" s="186">
        <f t="shared" si="90"/>
        <v>-1.8484956105772055E-3</v>
      </c>
    </row>
    <row r="88" spans="1:56" x14ac:dyDescent="0.4">
      <c r="A88" s="75" t="str">
        <f t="shared" si="78"/>
        <v>RAMTUsuariosGolfo Centro</v>
      </c>
      <c r="C88" s="86" t="s">
        <v>120</v>
      </c>
      <c r="D88" s="86" t="s">
        <v>101</v>
      </c>
      <c r="E88" s="86" t="s">
        <v>12</v>
      </c>
      <c r="F88" s="183">
        <v>1236.2960263533651</v>
      </c>
      <c r="G88" s="183">
        <v>1242.2961717175749</v>
      </c>
      <c r="H88" s="183">
        <v>1244.5357468418674</v>
      </c>
      <c r="I88" s="183">
        <v>1242.4123674388206</v>
      </c>
      <c r="J88" s="183">
        <v>1242.6938040180912</v>
      </c>
      <c r="K88" s="183">
        <v>1238.4046005422251</v>
      </c>
      <c r="L88" s="183">
        <v>1235.8903726519734</v>
      </c>
      <c r="M88" s="183">
        <v>1229.8307314115596</v>
      </c>
      <c r="N88" s="183">
        <v>1222.9591868928692</v>
      </c>
      <c r="O88" s="183">
        <v>1222.8903403550737</v>
      </c>
      <c r="P88" s="183">
        <v>1221.4359916215765</v>
      </c>
      <c r="Q88" s="183">
        <v>1223.4830531248697</v>
      </c>
      <c r="R88" s="183">
        <v>1230.1773934390878</v>
      </c>
      <c r="S88" s="183">
        <v>1234.4258940350855</v>
      </c>
      <c r="T88" s="183">
        <v>1239.252577206151</v>
      </c>
      <c r="U88" s="183">
        <v>1242.4133758435021</v>
      </c>
      <c r="V88" s="183">
        <v>1243.1162339064556</v>
      </c>
      <c r="W88" s="183">
        <v>1236.4355070554368</v>
      </c>
      <c r="X88" s="183">
        <v>1236.5001824647773</v>
      </c>
      <c r="Y88" s="183">
        <v>1233.6138532470795</v>
      </c>
      <c r="Z88" s="183">
        <v>1230.7154690097811</v>
      </c>
      <c r="AA88" s="184">
        <f t="shared" ref="AA88:AO88" si="110">Z88*(1+INDEX($BH$5:$BH$16,MATCH($C88,$BG$5:$BG$16,0)))</f>
        <v>1229.6078250876724</v>
      </c>
      <c r="AB88" s="184">
        <f t="shared" si="110"/>
        <v>1228.5011780450934</v>
      </c>
      <c r="AC88" s="184">
        <f t="shared" si="110"/>
        <v>1227.3955269848527</v>
      </c>
      <c r="AD88" s="184">
        <f t="shared" si="110"/>
        <v>1226.2908710105664</v>
      </c>
      <c r="AE88" s="184">
        <f t="shared" si="110"/>
        <v>1225.1872092266569</v>
      </c>
      <c r="AF88" s="184">
        <f t="shared" si="110"/>
        <v>1224.0845407383529</v>
      </c>
      <c r="AG88" s="184">
        <f t="shared" si="110"/>
        <v>1222.9828646516883</v>
      </c>
      <c r="AH88" s="184">
        <f t="shared" si="110"/>
        <v>1221.8821800735018</v>
      </c>
      <c r="AI88" s="184">
        <f t="shared" si="110"/>
        <v>1220.7824861114357</v>
      </c>
      <c r="AJ88" s="184">
        <f t="shared" si="110"/>
        <v>1219.6837818739355</v>
      </c>
      <c r="AK88" s="184">
        <f t="shared" si="110"/>
        <v>1218.5860664702489</v>
      </c>
      <c r="AL88" s="184">
        <f t="shared" si="110"/>
        <v>1217.4893390104255</v>
      </c>
      <c r="AM88" s="184">
        <f t="shared" si="110"/>
        <v>1216.3935986053161</v>
      </c>
      <c r="AN88" s="184">
        <f t="shared" si="110"/>
        <v>1215.2988443665713</v>
      </c>
      <c r="AO88" s="184">
        <f t="shared" si="110"/>
        <v>1214.2050754066413</v>
      </c>
      <c r="AP88" s="85"/>
      <c r="AQ88" s="189" t="s">
        <v>120</v>
      </c>
      <c r="AR88" s="189" t="s">
        <v>12</v>
      </c>
      <c r="AS88" s="190">
        <f t="shared" si="92"/>
        <v>-9.4230568680098159E-4</v>
      </c>
      <c r="AT88" s="186">
        <f t="shared" si="80"/>
        <v>4.8533241523942561E-3</v>
      </c>
      <c r="AU88" s="186">
        <f t="shared" si="81"/>
        <v>1.802770688084987E-3</v>
      </c>
      <c r="AV88" s="186">
        <f t="shared" si="82"/>
        <v>-1.706161842626952E-3</v>
      </c>
      <c r="AW88" s="186">
        <f t="shared" si="83"/>
        <v>2.2652428987868234E-4</v>
      </c>
      <c r="AX88" s="186">
        <f t="shared" si="84"/>
        <v>-3.4515368645096078E-3</v>
      </c>
      <c r="AY88" s="186">
        <f t="shared" si="85"/>
        <v>-2.0302152375329952E-3</v>
      </c>
      <c r="AZ88" s="186">
        <f t="shared" si="86"/>
        <v>-4.903057240757569E-3</v>
      </c>
      <c r="BA88" s="186">
        <f t="shared" si="87"/>
        <v>-5.5873904783656503E-3</v>
      </c>
      <c r="BB88" s="186">
        <f t="shared" si="88"/>
        <v>-5.6295041186427142E-5</v>
      </c>
      <c r="BC88" s="186">
        <f t="shared" si="89"/>
        <v>-1.1892715851160585E-3</v>
      </c>
      <c r="BD88" s="186">
        <f t="shared" si="90"/>
        <v>1.675946604926537E-3</v>
      </c>
    </row>
    <row r="89" spans="1:56" x14ac:dyDescent="0.4">
      <c r="A89" s="75" t="str">
        <f t="shared" si="78"/>
        <v>DB1UsuariosGolfo Norte</v>
      </c>
      <c r="C89" s="86" t="s">
        <v>109</v>
      </c>
      <c r="D89" s="86" t="s">
        <v>101</v>
      </c>
      <c r="E89" s="86" t="s">
        <v>13</v>
      </c>
      <c r="F89" s="183">
        <v>2007664.2774869257</v>
      </c>
      <c r="G89" s="183">
        <v>2013106.796816976</v>
      </c>
      <c r="H89" s="183">
        <v>2017669.3797328789</v>
      </c>
      <c r="I89" s="183">
        <v>2023053.874111566</v>
      </c>
      <c r="J89" s="183">
        <v>2025210.6055581644</v>
      </c>
      <c r="K89" s="183">
        <v>2029876.6190552542</v>
      </c>
      <c r="L89" s="183">
        <v>2035463.736252178</v>
      </c>
      <c r="M89" s="183">
        <v>2041566.6990386688</v>
      </c>
      <c r="N89" s="183">
        <v>2045996.3181364192</v>
      </c>
      <c r="O89" s="183">
        <v>2050781.1306348979</v>
      </c>
      <c r="P89" s="183">
        <v>2056604.6862424714</v>
      </c>
      <c r="Q89" s="183">
        <v>2060408.1125684031</v>
      </c>
      <c r="R89" s="183">
        <v>2068156.8929107219</v>
      </c>
      <c r="S89" s="183">
        <v>2074770.3416348642</v>
      </c>
      <c r="T89" s="183">
        <v>2082332.0635510809</v>
      </c>
      <c r="U89" s="183">
        <v>2089172.4338871581</v>
      </c>
      <c r="V89" s="183">
        <v>2095811.5155517908</v>
      </c>
      <c r="W89" s="183">
        <v>2098327.5191728328</v>
      </c>
      <c r="X89" s="183">
        <v>2109082.2573659173</v>
      </c>
      <c r="Y89" s="183">
        <v>2115381.6795043093</v>
      </c>
      <c r="Z89" s="183">
        <v>2120498.5309823467</v>
      </c>
      <c r="AA89" s="184">
        <f t="shared" ref="AA89:AO89" si="111">Z89*(1+INDEX($BH$5:$BH$16,MATCH($C89,$BG$5:$BG$16,0)))</f>
        <v>2125587.7274567042</v>
      </c>
      <c r="AB89" s="184">
        <f t="shared" si="111"/>
        <v>2130689.1380026001</v>
      </c>
      <c r="AC89" s="184">
        <f t="shared" si="111"/>
        <v>2135802.7919338061</v>
      </c>
      <c r="AD89" s="184">
        <f t="shared" si="111"/>
        <v>2140928.7186344471</v>
      </c>
      <c r="AE89" s="184">
        <f t="shared" si="111"/>
        <v>2146066.9475591695</v>
      </c>
      <c r="AF89" s="184">
        <f t="shared" si="111"/>
        <v>2151217.5082333116</v>
      </c>
      <c r="AG89" s="184">
        <f t="shared" si="111"/>
        <v>2156380.4302530712</v>
      </c>
      <c r="AH89" s="184">
        <f t="shared" si="111"/>
        <v>2161555.7432856783</v>
      </c>
      <c r="AI89" s="184">
        <f t="shared" si="111"/>
        <v>2166743.4770695637</v>
      </c>
      <c r="AJ89" s="184">
        <f t="shared" si="111"/>
        <v>2171943.6614145306</v>
      </c>
      <c r="AK89" s="184">
        <f t="shared" si="111"/>
        <v>2177156.3262019255</v>
      </c>
      <c r="AL89" s="184">
        <f t="shared" si="111"/>
        <v>2182381.5013848101</v>
      </c>
      <c r="AM89" s="184">
        <f t="shared" si="111"/>
        <v>2187619.2169881337</v>
      </c>
      <c r="AN89" s="184">
        <f t="shared" si="111"/>
        <v>2192869.5031089052</v>
      </c>
      <c r="AO89" s="184">
        <f t="shared" si="111"/>
        <v>2198132.3899163664</v>
      </c>
      <c r="AP89" s="85"/>
      <c r="AQ89" s="189" t="s">
        <v>109</v>
      </c>
      <c r="AR89" s="189" t="s">
        <v>13</v>
      </c>
      <c r="AS89" s="190">
        <f t="shared" si="92"/>
        <v>2.3603786821297934E-3</v>
      </c>
      <c r="AT89" s="186">
        <f t="shared" si="80"/>
        <v>2.7108712303547389E-3</v>
      </c>
      <c r="AU89" s="186">
        <f t="shared" si="81"/>
        <v>2.2664385829489486E-3</v>
      </c>
      <c r="AV89" s="186">
        <f t="shared" si="82"/>
        <v>2.6686703147569268E-3</v>
      </c>
      <c r="AW89" s="186">
        <f t="shared" si="83"/>
        <v>1.0660771194468399E-3</v>
      </c>
      <c r="AX89" s="186">
        <f t="shared" si="84"/>
        <v>2.3039645774538542E-3</v>
      </c>
      <c r="AY89" s="186">
        <f t="shared" si="85"/>
        <v>2.7524417713251648E-3</v>
      </c>
      <c r="AZ89" s="186">
        <f t="shared" si="86"/>
        <v>2.9983156554427293E-3</v>
      </c>
      <c r="BA89" s="186">
        <f t="shared" si="87"/>
        <v>2.1697155913820154E-3</v>
      </c>
      <c r="BB89" s="186">
        <f t="shared" si="88"/>
        <v>2.3386222428967152E-3</v>
      </c>
      <c r="BC89" s="186">
        <f t="shared" si="89"/>
        <v>2.8396768044041121E-3</v>
      </c>
      <c r="BD89" s="186">
        <f t="shared" si="90"/>
        <v>1.8493716130156823E-3</v>
      </c>
    </row>
    <row r="90" spans="1:56" x14ac:dyDescent="0.4">
      <c r="A90" s="75" t="str">
        <f t="shared" si="78"/>
        <v>DB2UsuariosGolfo Norte</v>
      </c>
      <c r="C90" s="86" t="s">
        <v>110</v>
      </c>
      <c r="D90" s="86" t="s">
        <v>101</v>
      </c>
      <c r="E90" s="86" t="s">
        <v>13</v>
      </c>
      <c r="F90" s="183">
        <v>752182.16690938245</v>
      </c>
      <c r="G90" s="183">
        <v>754219.84446555655</v>
      </c>
      <c r="H90" s="183">
        <v>756153.75464810745</v>
      </c>
      <c r="I90" s="183">
        <v>758182.61644847656</v>
      </c>
      <c r="J90" s="183">
        <v>761315.79350380076</v>
      </c>
      <c r="K90" s="183">
        <v>762955.55742544006</v>
      </c>
      <c r="L90" s="183">
        <v>765002.71592797793</v>
      </c>
      <c r="M90" s="183">
        <v>767187.68702419347</v>
      </c>
      <c r="N90" s="183">
        <v>768483.38244336832</v>
      </c>
      <c r="O90" s="183">
        <v>769486.80259227147</v>
      </c>
      <c r="P90" s="183">
        <v>771794.12089586596</v>
      </c>
      <c r="Q90" s="183">
        <v>772786.12305157364</v>
      </c>
      <c r="R90" s="183">
        <v>775369.17441338277</v>
      </c>
      <c r="S90" s="183">
        <v>777458.58973651496</v>
      </c>
      <c r="T90" s="183">
        <v>780859.60676274274</v>
      </c>
      <c r="U90" s="183">
        <v>783365.16770006262</v>
      </c>
      <c r="V90" s="183">
        <v>785366.50266145426</v>
      </c>
      <c r="W90" s="183">
        <v>787080.37041175249</v>
      </c>
      <c r="X90" s="183">
        <v>790599.10435735725</v>
      </c>
      <c r="Y90" s="183">
        <v>792725.37699578819</v>
      </c>
      <c r="Z90" s="183">
        <v>794560.82203010889</v>
      </c>
      <c r="AA90" s="184">
        <f t="shared" ref="AA90:AO90" si="112">Z90*(1+INDEX($BH$5:$BH$16,MATCH($C90,$BG$5:$BG$16,0)))</f>
        <v>796547.22408518416</v>
      </c>
      <c r="AB90" s="184">
        <f t="shared" si="112"/>
        <v>798538.5921453971</v>
      </c>
      <c r="AC90" s="184">
        <f t="shared" si="112"/>
        <v>800534.93862576049</v>
      </c>
      <c r="AD90" s="184">
        <f t="shared" si="112"/>
        <v>802536.27597232489</v>
      </c>
      <c r="AE90" s="184">
        <f t="shared" si="112"/>
        <v>804542.6166622556</v>
      </c>
      <c r="AF90" s="184">
        <f t="shared" si="112"/>
        <v>806553.97320391121</v>
      </c>
      <c r="AG90" s="184">
        <f t="shared" si="112"/>
        <v>808570.35813692096</v>
      </c>
      <c r="AH90" s="184">
        <f t="shared" si="112"/>
        <v>810591.78403226321</v>
      </c>
      <c r="AI90" s="184">
        <f t="shared" si="112"/>
        <v>812618.26349234383</v>
      </c>
      <c r="AJ90" s="184">
        <f t="shared" si="112"/>
        <v>814649.80915107462</v>
      </c>
      <c r="AK90" s="184">
        <f t="shared" si="112"/>
        <v>816686.43367395224</v>
      </c>
      <c r="AL90" s="184">
        <f t="shared" si="112"/>
        <v>818728.14975813706</v>
      </c>
      <c r="AM90" s="184">
        <f t="shared" si="112"/>
        <v>820774.97013253241</v>
      </c>
      <c r="AN90" s="184">
        <f t="shared" si="112"/>
        <v>822826.90755786374</v>
      </c>
      <c r="AO90" s="184">
        <f t="shared" si="112"/>
        <v>824883.97482675838</v>
      </c>
      <c r="AP90" s="85"/>
      <c r="AQ90" s="189" t="s">
        <v>110</v>
      </c>
      <c r="AR90" s="189" t="s">
        <v>13</v>
      </c>
      <c r="AS90" s="190">
        <f t="shared" si="92"/>
        <v>2.4600372691160233E-3</v>
      </c>
      <c r="AT90" s="186">
        <f t="shared" si="80"/>
        <v>2.7090213592095846E-3</v>
      </c>
      <c r="AU90" s="186">
        <f t="shared" si="81"/>
        <v>2.5641199933175152E-3</v>
      </c>
      <c r="AV90" s="186">
        <f t="shared" si="82"/>
        <v>2.683133936580484E-3</v>
      </c>
      <c r="AW90" s="186">
        <f t="shared" si="83"/>
        <v>4.132483371883211E-3</v>
      </c>
      <c r="AX90" s="186">
        <f t="shared" si="84"/>
        <v>2.1538551224487001E-3</v>
      </c>
      <c r="AY90" s="186">
        <f t="shared" si="85"/>
        <v>2.6831949549537271E-3</v>
      </c>
      <c r="AZ90" s="186">
        <f t="shared" si="86"/>
        <v>2.8561612275652681E-3</v>
      </c>
      <c r="BA90" s="186">
        <f t="shared" si="87"/>
        <v>1.6888897476974307E-3</v>
      </c>
      <c r="BB90" s="186">
        <f t="shared" si="88"/>
        <v>1.3057148297894727E-3</v>
      </c>
      <c r="BC90" s="186">
        <f t="shared" si="89"/>
        <v>2.9985157585827871E-3</v>
      </c>
      <c r="BD90" s="186">
        <f t="shared" si="90"/>
        <v>1.2853196582480741E-3</v>
      </c>
    </row>
    <row r="91" spans="1:56" x14ac:dyDescent="0.4">
      <c r="A91" s="75" t="str">
        <f t="shared" si="78"/>
        <v>DISTUsuariosGolfo Norte</v>
      </c>
      <c r="C91" s="86" t="s">
        <v>111</v>
      </c>
      <c r="D91" s="86" t="s">
        <v>101</v>
      </c>
      <c r="E91" s="86" t="s">
        <v>13</v>
      </c>
      <c r="F91" s="183">
        <v>69.508059332078474</v>
      </c>
      <c r="G91" s="183">
        <v>69.900317003252724</v>
      </c>
      <c r="H91" s="183">
        <v>69.978768537487582</v>
      </c>
      <c r="I91" s="183">
        <v>69.900317003252724</v>
      </c>
      <c r="J91" s="183">
        <v>69.978768537487582</v>
      </c>
      <c r="K91" s="183">
        <v>70.292574674426987</v>
      </c>
      <c r="L91" s="183">
        <v>70.527929277131534</v>
      </c>
      <c r="M91" s="183">
        <v>70.684832345601237</v>
      </c>
      <c r="N91" s="183">
        <v>70.998638482540642</v>
      </c>
      <c r="O91" s="183">
        <v>71.312444619480047</v>
      </c>
      <c r="P91" s="183">
        <v>71.0770900167755</v>
      </c>
      <c r="Q91" s="183">
        <v>71.547799222184608</v>
      </c>
      <c r="R91" s="183">
        <v>71.626250756419466</v>
      </c>
      <c r="S91" s="183">
        <v>71.626250756419466</v>
      </c>
      <c r="T91" s="183">
        <v>71.861605359124013</v>
      </c>
      <c r="U91" s="183">
        <v>71.940056893358872</v>
      </c>
      <c r="V91" s="183">
        <v>72.018508427593716</v>
      </c>
      <c r="W91" s="183">
        <v>71.940056893358872</v>
      </c>
      <c r="X91" s="183">
        <v>72.175411496063418</v>
      </c>
      <c r="Y91" s="183">
        <v>72.018508427593716</v>
      </c>
      <c r="Z91" s="183">
        <v>71.940056893358872</v>
      </c>
      <c r="AA91" s="184">
        <f t="shared" ref="AA91:AO91" si="113">Z91*(1+INDEX($BH$5:$BH$16,MATCH($C91,$BG$5:$BG$16,0)))</f>
        <v>72.127101041281605</v>
      </c>
      <c r="AB91" s="184">
        <f t="shared" si="113"/>
        <v>72.314631503988934</v>
      </c>
      <c r="AC91" s="184">
        <f t="shared" si="113"/>
        <v>72.502649545899303</v>
      </c>
      <c r="AD91" s="184">
        <f t="shared" si="113"/>
        <v>72.691156434718636</v>
      </c>
      <c r="AE91" s="184">
        <f t="shared" si="113"/>
        <v>72.880153441448897</v>
      </c>
      <c r="AF91" s="184">
        <f t="shared" si="113"/>
        <v>73.069641840396656</v>
      </c>
      <c r="AG91" s="184">
        <f t="shared" si="113"/>
        <v>73.259622909181687</v>
      </c>
      <c r="AH91" s="184">
        <f t="shared" si="113"/>
        <v>73.450097928745549</v>
      </c>
      <c r="AI91" s="184">
        <f t="shared" si="113"/>
        <v>73.641068183360289</v>
      </c>
      <c r="AJ91" s="184">
        <f t="shared" si="113"/>
        <v>73.83253496063702</v>
      </c>
      <c r="AK91" s="184">
        <f t="shared" si="113"/>
        <v>74.024499551534674</v>
      </c>
      <c r="AL91" s="184">
        <f t="shared" si="113"/>
        <v>74.216963250368664</v>
      </c>
      <c r="AM91" s="184">
        <f t="shared" si="113"/>
        <v>74.409927354819615</v>
      </c>
      <c r="AN91" s="184">
        <f t="shared" si="113"/>
        <v>74.603393165942137</v>
      </c>
      <c r="AO91" s="184">
        <f t="shared" si="113"/>
        <v>74.797361988173577</v>
      </c>
      <c r="AP91" s="85"/>
      <c r="AQ91" s="189" t="s">
        <v>111</v>
      </c>
      <c r="AR91" s="189" t="s">
        <v>13</v>
      </c>
      <c r="AS91" s="190">
        <f t="shared" si="92"/>
        <v>2.6368849580653349E-3</v>
      </c>
      <c r="AT91" s="186">
        <f t="shared" si="80"/>
        <v>5.6433408577876154E-3</v>
      </c>
      <c r="AU91" s="186">
        <f t="shared" si="81"/>
        <v>1.1223344556678949E-3</v>
      </c>
      <c r="AV91" s="186">
        <f t="shared" si="82"/>
        <v>-1.1210762331839152E-3</v>
      </c>
      <c r="AW91" s="186">
        <f t="shared" si="83"/>
        <v>1.1223344556678949E-3</v>
      </c>
      <c r="AX91" s="186">
        <f t="shared" si="84"/>
        <v>4.484304932735439E-3</v>
      </c>
      <c r="AY91" s="186">
        <f t="shared" si="85"/>
        <v>3.3482142857141906E-3</v>
      </c>
      <c r="AZ91" s="186">
        <f t="shared" si="86"/>
        <v>2.2246941045607205E-3</v>
      </c>
      <c r="BA91" s="186">
        <f t="shared" si="87"/>
        <v>4.4395116537181423E-3</v>
      </c>
      <c r="BB91" s="186">
        <f t="shared" si="88"/>
        <v>4.4198895027625085E-3</v>
      </c>
      <c r="BC91" s="186">
        <f t="shared" si="89"/>
        <v>-3.3003300330032292E-3</v>
      </c>
      <c r="BD91" s="186">
        <f t="shared" si="90"/>
        <v>6.6225165562914245E-3</v>
      </c>
    </row>
    <row r="92" spans="1:56" x14ac:dyDescent="0.4">
      <c r="A92" s="75" t="str">
        <f t="shared" si="78"/>
        <v>DITUsuariosGolfo Norte</v>
      </c>
      <c r="C92" s="86" t="s">
        <v>112</v>
      </c>
      <c r="D92" s="86" t="s">
        <v>101</v>
      </c>
      <c r="E92" s="86" t="s">
        <v>13</v>
      </c>
      <c r="F92" s="183">
        <v>9.4141841081821855</v>
      </c>
      <c r="G92" s="183">
        <v>9.3357325739473342</v>
      </c>
      <c r="H92" s="183">
        <v>9.3357325739473342</v>
      </c>
      <c r="I92" s="183">
        <v>9.3357325739473342</v>
      </c>
      <c r="J92" s="183">
        <v>9.3357325739473342</v>
      </c>
      <c r="K92" s="183">
        <v>9.4926356424170368</v>
      </c>
      <c r="L92" s="183">
        <v>9.5710871766518881</v>
      </c>
      <c r="M92" s="183">
        <v>9.5710871766518881</v>
      </c>
      <c r="N92" s="183">
        <v>9.5710871766518881</v>
      </c>
      <c r="O92" s="183">
        <v>9.5710871766518881</v>
      </c>
      <c r="P92" s="183">
        <v>9.6495387108867394</v>
      </c>
      <c r="Q92" s="183">
        <v>9.8064417793564438</v>
      </c>
      <c r="R92" s="183">
        <v>9.7279902451215907</v>
      </c>
      <c r="S92" s="183">
        <v>9.8064417793564438</v>
      </c>
      <c r="T92" s="183">
        <v>9.8064417793564438</v>
      </c>
      <c r="U92" s="183">
        <v>9.6495387108867394</v>
      </c>
      <c r="V92" s="183">
        <v>9.7279902451215907</v>
      </c>
      <c r="W92" s="183">
        <v>9.7279902451215907</v>
      </c>
      <c r="X92" s="183">
        <v>9.7279902451215907</v>
      </c>
      <c r="Y92" s="183">
        <v>9.7279902451215907</v>
      </c>
      <c r="Z92" s="183">
        <v>9.8848933135912951</v>
      </c>
      <c r="AA92" s="184">
        <f t="shared" ref="AA92:AO92" si="114">Z92*(1+INDEX($BH$5:$BH$16,MATCH($C92,$BG$5:$BG$16,0)))</f>
        <v>9.9214674188515826</v>
      </c>
      <c r="AB92" s="184">
        <f t="shared" si="114"/>
        <v>9.9581768483013331</v>
      </c>
      <c r="AC92" s="184">
        <f t="shared" si="114"/>
        <v>9.9950221026400481</v>
      </c>
      <c r="AD92" s="184">
        <f t="shared" si="114"/>
        <v>10.032003684419816</v>
      </c>
      <c r="AE92" s="184">
        <f t="shared" si="114"/>
        <v>10.069122098052171</v>
      </c>
      <c r="AF92" s="184">
        <f t="shared" si="114"/>
        <v>10.106377849814965</v>
      </c>
      <c r="AG92" s="184">
        <f t="shared" si="114"/>
        <v>10.143771447859281</v>
      </c>
      <c r="AH92" s="184">
        <f t="shared" si="114"/>
        <v>10.181303402216361</v>
      </c>
      <c r="AI92" s="184">
        <f t="shared" si="114"/>
        <v>10.218974224804562</v>
      </c>
      <c r="AJ92" s="184">
        <f t="shared" si="114"/>
        <v>10.256784429436339</v>
      </c>
      <c r="AK92" s="184">
        <f t="shared" si="114"/>
        <v>10.294734531825254</v>
      </c>
      <c r="AL92" s="184">
        <f t="shared" si="114"/>
        <v>10.332825049593009</v>
      </c>
      <c r="AM92" s="184">
        <f t="shared" si="114"/>
        <v>10.371056502276502</v>
      </c>
      <c r="AN92" s="184">
        <f t="shared" si="114"/>
        <v>10.409429411334926</v>
      </c>
      <c r="AO92" s="184">
        <f t="shared" si="114"/>
        <v>10.447944300156866</v>
      </c>
      <c r="AP92" s="85"/>
      <c r="AQ92" s="189" t="s">
        <v>112</v>
      </c>
      <c r="AR92" s="189" t="s">
        <v>13</v>
      </c>
      <c r="AS92" s="190">
        <f t="shared" si="92"/>
        <v>3.7449760071600917E-3</v>
      </c>
      <c r="AT92" s="186">
        <f t="shared" si="80"/>
        <v>-8.3333333333333037E-3</v>
      </c>
      <c r="AU92" s="186">
        <f t="shared" si="81"/>
        <v>0</v>
      </c>
      <c r="AV92" s="186">
        <f t="shared" si="82"/>
        <v>0</v>
      </c>
      <c r="AW92" s="186">
        <f t="shared" si="83"/>
        <v>0</v>
      </c>
      <c r="AX92" s="186">
        <f t="shared" si="84"/>
        <v>1.6806722689075571E-2</v>
      </c>
      <c r="AY92" s="186">
        <f t="shared" si="85"/>
        <v>8.2644628099173278E-3</v>
      </c>
      <c r="AZ92" s="186">
        <f t="shared" si="86"/>
        <v>0</v>
      </c>
      <c r="BA92" s="186">
        <f t="shared" si="87"/>
        <v>0</v>
      </c>
      <c r="BB92" s="186">
        <f t="shared" si="88"/>
        <v>0</v>
      </c>
      <c r="BC92" s="186">
        <f t="shared" si="89"/>
        <v>8.1967213114753079E-3</v>
      </c>
      <c r="BD92" s="186">
        <f t="shared" si="90"/>
        <v>1.6260162601626105E-2</v>
      </c>
    </row>
    <row r="93" spans="1:56" x14ac:dyDescent="0.4">
      <c r="A93" s="75" t="str">
        <f t="shared" si="78"/>
        <v>GDBTUsuariosGolfo Norte</v>
      </c>
      <c r="C93" s="86" t="s">
        <v>113</v>
      </c>
      <c r="D93" s="86" t="s">
        <v>101</v>
      </c>
      <c r="E93" s="86" t="s">
        <v>13</v>
      </c>
      <c r="F93" s="183">
        <v>2399.7150687488934</v>
      </c>
      <c r="G93" s="183">
        <v>2407.3782146129538</v>
      </c>
      <c r="H93" s="183">
        <v>2417.7043193550817</v>
      </c>
      <c r="I93" s="183">
        <v>2339.7442055306774</v>
      </c>
      <c r="J93" s="183">
        <v>2449.2092002792506</v>
      </c>
      <c r="K93" s="183">
        <v>2320.6691856906787</v>
      </c>
      <c r="L93" s="183">
        <v>2405.8989324834215</v>
      </c>
      <c r="M93" s="183">
        <v>2340.9159576460092</v>
      </c>
      <c r="N93" s="183">
        <v>2386.9839537732619</v>
      </c>
      <c r="O93" s="183">
        <v>2345.7793251562962</v>
      </c>
      <c r="P93" s="183">
        <v>2337.2626265997606</v>
      </c>
      <c r="Q93" s="183">
        <v>2265.0106464062837</v>
      </c>
      <c r="R93" s="183">
        <v>2279.5015861978718</v>
      </c>
      <c r="S93" s="183">
        <v>2307.8169415461884</v>
      </c>
      <c r="T93" s="183">
        <v>2290.0040499889597</v>
      </c>
      <c r="U93" s="183">
        <v>2326.9572330626706</v>
      </c>
      <c r="V93" s="183">
        <v>2340.6667955732792</v>
      </c>
      <c r="W93" s="183">
        <v>2264.9535336893609</v>
      </c>
      <c r="X93" s="183">
        <v>2304.9211385145113</v>
      </c>
      <c r="Y93" s="183">
        <v>2282.6628692213994</v>
      </c>
      <c r="Z93" s="183">
        <v>2257.7014738646913</v>
      </c>
      <c r="AA93" s="184">
        <f t="shared" ref="AA93:AO93" si="115">Z93*(1+INDEX($BH$5:$BH$16,MATCH($C93,$BG$5:$BG$16,0)))</f>
        <v>2246.8645067901407</v>
      </c>
      <c r="AB93" s="184">
        <f t="shared" si="115"/>
        <v>2236.0795571575482</v>
      </c>
      <c r="AC93" s="184">
        <f t="shared" si="115"/>
        <v>2225.3463752831917</v>
      </c>
      <c r="AD93" s="184">
        <f t="shared" si="115"/>
        <v>2214.6647126818325</v>
      </c>
      <c r="AE93" s="184">
        <f t="shared" si="115"/>
        <v>2204.0343220609598</v>
      </c>
      <c r="AF93" s="184">
        <f t="shared" si="115"/>
        <v>2193.4549573150671</v>
      </c>
      <c r="AG93" s="184">
        <f t="shared" si="115"/>
        <v>2182.9263735199547</v>
      </c>
      <c r="AH93" s="184">
        <f t="shared" si="115"/>
        <v>2172.448326927059</v>
      </c>
      <c r="AI93" s="184">
        <f t="shared" si="115"/>
        <v>2162.020574957809</v>
      </c>
      <c r="AJ93" s="184">
        <f t="shared" si="115"/>
        <v>2151.6428761980114</v>
      </c>
      <c r="AK93" s="184">
        <f t="shared" si="115"/>
        <v>2141.3149903922608</v>
      </c>
      <c r="AL93" s="184">
        <f t="shared" si="115"/>
        <v>2131.0366784383777</v>
      </c>
      <c r="AM93" s="184">
        <f t="shared" si="115"/>
        <v>2120.8077023818737</v>
      </c>
      <c r="AN93" s="184">
        <f t="shared" si="115"/>
        <v>2110.6278254104404</v>
      </c>
      <c r="AO93" s="184">
        <f t="shared" si="115"/>
        <v>2100.4968118484703</v>
      </c>
      <c r="AP93" s="85"/>
      <c r="AQ93" s="189" t="s">
        <v>113</v>
      </c>
      <c r="AR93" s="189" t="s">
        <v>13</v>
      </c>
      <c r="AS93" s="190">
        <f t="shared" si="92"/>
        <v>-4.8063613363783708E-3</v>
      </c>
      <c r="AT93" s="186">
        <f t="shared" si="80"/>
        <v>3.1933565629753691E-3</v>
      </c>
      <c r="AU93" s="186">
        <f t="shared" si="81"/>
        <v>4.2893570604933817E-3</v>
      </c>
      <c r="AV93" s="186">
        <f t="shared" si="82"/>
        <v>-3.2245512075355864E-2</v>
      </c>
      <c r="AW93" s="186">
        <f t="shared" si="83"/>
        <v>4.6785026538294305E-2</v>
      </c>
      <c r="AX93" s="186">
        <f t="shared" si="84"/>
        <v>-5.2482252056670453E-2</v>
      </c>
      <c r="AY93" s="186">
        <f t="shared" si="85"/>
        <v>3.6726366393914356E-2</v>
      </c>
      <c r="AZ93" s="186">
        <f t="shared" si="86"/>
        <v>-2.7009852309271998E-2</v>
      </c>
      <c r="BA93" s="186">
        <f t="shared" si="87"/>
        <v>1.9679474599155533E-2</v>
      </c>
      <c r="BB93" s="186">
        <f t="shared" si="88"/>
        <v>-1.726221433195263E-2</v>
      </c>
      <c r="BC93" s="186">
        <f t="shared" si="89"/>
        <v>-3.6306478044213497E-3</v>
      </c>
      <c r="BD93" s="186">
        <f t="shared" si="90"/>
        <v>-3.0913077277322731E-2</v>
      </c>
    </row>
    <row r="94" spans="1:56" x14ac:dyDescent="0.4">
      <c r="A94" s="75" t="str">
        <f t="shared" si="78"/>
        <v>GDMTHUsuariosGolfo Norte</v>
      </c>
      <c r="C94" s="86" t="s">
        <v>114</v>
      </c>
      <c r="D94" s="86" t="s">
        <v>101</v>
      </c>
      <c r="E94" s="86" t="s">
        <v>13</v>
      </c>
      <c r="F94" s="183">
        <v>6587.4968781662492</v>
      </c>
      <c r="G94" s="183">
        <v>6625.6243238043871</v>
      </c>
      <c r="H94" s="183">
        <v>6659.1231289226689</v>
      </c>
      <c r="I94" s="183">
        <v>6695.9168984788139</v>
      </c>
      <c r="J94" s="183">
        <v>6727.9251244466332</v>
      </c>
      <c r="K94" s="183">
        <v>6768.2492130433475</v>
      </c>
      <c r="L94" s="183">
        <v>6807.6318832292427</v>
      </c>
      <c r="M94" s="183">
        <v>6842.0721067583427</v>
      </c>
      <c r="N94" s="183">
        <v>6865.4506639603287</v>
      </c>
      <c r="O94" s="183">
        <v>6884.5143867793977</v>
      </c>
      <c r="P94" s="183">
        <v>6911.501714556186</v>
      </c>
      <c r="Q94" s="183">
        <v>6943.8237466609453</v>
      </c>
      <c r="R94" s="183">
        <v>6975.0474572864159</v>
      </c>
      <c r="S94" s="183">
        <v>7001.5640758577956</v>
      </c>
      <c r="T94" s="183">
        <v>7038.0440392770015</v>
      </c>
      <c r="U94" s="183">
        <v>7064.2468517114421</v>
      </c>
      <c r="V94" s="183">
        <v>7089.351342666595</v>
      </c>
      <c r="W94" s="183">
        <v>7121.3595686344142</v>
      </c>
      <c r="X94" s="183">
        <v>7151.7203123833015</v>
      </c>
      <c r="Y94" s="183">
        <v>7177.0601579411586</v>
      </c>
      <c r="Z94" s="183">
        <v>7208.4407716350997</v>
      </c>
      <c r="AA94" s="184">
        <f t="shared" ref="AA94:AO94" si="116">Z94*(1+INDEX($BH$5:$BH$16,MATCH($C94,$BG$5:$BG$16,0)))</f>
        <v>7243.0412873389478</v>
      </c>
      <c r="AB94" s="184">
        <f t="shared" si="116"/>
        <v>7277.8078855181739</v>
      </c>
      <c r="AC94" s="184">
        <f t="shared" si="116"/>
        <v>7312.7413633686601</v>
      </c>
      <c r="AD94" s="184">
        <f t="shared" si="116"/>
        <v>7347.8425219128294</v>
      </c>
      <c r="AE94" s="184">
        <f t="shared" si="116"/>
        <v>7383.1121660180106</v>
      </c>
      <c r="AF94" s="184">
        <f t="shared" si="116"/>
        <v>7418.5511044148961</v>
      </c>
      <c r="AG94" s="184">
        <f t="shared" si="116"/>
        <v>7454.1601497160873</v>
      </c>
      <c r="AH94" s="184">
        <f t="shared" si="116"/>
        <v>7489.9401184347234</v>
      </c>
      <c r="AI94" s="184">
        <f t="shared" si="116"/>
        <v>7525.8918310032095</v>
      </c>
      <c r="AJ94" s="184">
        <f t="shared" si="116"/>
        <v>7562.0161117920243</v>
      </c>
      <c r="AK94" s="184">
        <f t="shared" si="116"/>
        <v>7598.3137891286251</v>
      </c>
      <c r="AL94" s="184">
        <f t="shared" si="116"/>
        <v>7634.7856953164419</v>
      </c>
      <c r="AM94" s="184">
        <f t="shared" si="116"/>
        <v>7671.43266665396</v>
      </c>
      <c r="AN94" s="184">
        <f t="shared" si="116"/>
        <v>7708.2555434538981</v>
      </c>
      <c r="AO94" s="184">
        <f t="shared" si="116"/>
        <v>7745.2551700624763</v>
      </c>
      <c r="AP94" s="85"/>
      <c r="AQ94" s="189" t="s">
        <v>114</v>
      </c>
      <c r="AR94" s="189" t="s">
        <v>13</v>
      </c>
      <c r="AS94" s="190">
        <f t="shared" si="92"/>
        <v>4.8009927594443646E-3</v>
      </c>
      <c r="AT94" s="186">
        <f t="shared" si="80"/>
        <v>5.787850278078821E-3</v>
      </c>
      <c r="AU94" s="186">
        <f t="shared" si="81"/>
        <v>5.0559469539992463E-3</v>
      </c>
      <c r="AV94" s="186">
        <f t="shared" si="82"/>
        <v>5.5253174995875121E-3</v>
      </c>
      <c r="AW94" s="186">
        <f t="shared" si="83"/>
        <v>4.7802603367270713E-3</v>
      </c>
      <c r="AX94" s="186">
        <f t="shared" si="84"/>
        <v>5.9935400366142311E-3</v>
      </c>
      <c r="AY94" s="186">
        <f t="shared" si="85"/>
        <v>5.818738191554651E-3</v>
      </c>
      <c r="AZ94" s="186">
        <f t="shared" si="86"/>
        <v>5.0590607893978845E-3</v>
      </c>
      <c r="BA94" s="186">
        <f t="shared" si="87"/>
        <v>3.416882610590033E-3</v>
      </c>
      <c r="BB94" s="186">
        <f t="shared" si="88"/>
        <v>2.7767620440626306E-3</v>
      </c>
      <c r="BC94" s="186">
        <f t="shared" si="89"/>
        <v>3.9200045581446741E-3</v>
      </c>
      <c r="BD94" s="186">
        <f t="shared" si="90"/>
        <v>4.6765570551312585E-3</v>
      </c>
    </row>
    <row r="95" spans="1:56" x14ac:dyDescent="0.4">
      <c r="A95" s="75" t="str">
        <f t="shared" si="78"/>
        <v>GDMTOUsuariosGolfo Norte</v>
      </c>
      <c r="C95" s="86" t="s">
        <v>115</v>
      </c>
      <c r="D95" s="86" t="s">
        <v>101</v>
      </c>
      <c r="E95" s="86" t="s">
        <v>13</v>
      </c>
      <c r="F95" s="183">
        <v>17841.683270292644</v>
      </c>
      <c r="G95" s="183">
        <v>17891.656897600242</v>
      </c>
      <c r="H95" s="183">
        <v>17965.636694383709</v>
      </c>
      <c r="I95" s="183">
        <v>18045.186550097849</v>
      </c>
      <c r="J95" s="183">
        <v>18119.166346881313</v>
      </c>
      <c r="K95" s="183">
        <v>18201.383554759435</v>
      </c>
      <c r="L95" s="183">
        <v>18260.614463106751</v>
      </c>
      <c r="M95" s="183">
        <v>18343.145477121812</v>
      </c>
      <c r="N95" s="183">
        <v>18408.887862810618</v>
      </c>
      <c r="O95" s="183">
        <v>18484.122884141841</v>
      </c>
      <c r="P95" s="183">
        <v>18524.446972738555</v>
      </c>
      <c r="Q95" s="183">
        <v>18546.727208461252</v>
      </c>
      <c r="R95" s="183">
        <v>18668.09173192257</v>
      </c>
      <c r="S95" s="183">
        <v>18734.618632953723</v>
      </c>
      <c r="T95" s="183">
        <v>18846.255166169918</v>
      </c>
      <c r="U95" s="183">
        <v>18919.685802213738</v>
      </c>
      <c r="V95" s="183">
        <v>19010.297324254992</v>
      </c>
      <c r="W95" s="183">
        <v>19090.867049914184</v>
      </c>
      <c r="X95" s="183">
        <v>19177.634446777931</v>
      </c>
      <c r="Y95" s="183">
        <v>19258.910236245236</v>
      </c>
      <c r="Z95" s="183">
        <v>19327.241522563792</v>
      </c>
      <c r="AA95" s="184">
        <f t="shared" ref="AA95:AO95" si="117">Z95*(1+INDEX($BH$5:$BH$16,MATCH($C95,$BG$5:$BG$16,0)))</f>
        <v>19394.886867892768</v>
      </c>
      <c r="AB95" s="184">
        <f t="shared" si="117"/>
        <v>19462.768971930393</v>
      </c>
      <c r="AC95" s="184">
        <f t="shared" si="117"/>
        <v>19530.888663332149</v>
      </c>
      <c r="AD95" s="184">
        <f t="shared" si="117"/>
        <v>19599.246773653813</v>
      </c>
      <c r="AE95" s="184">
        <f t="shared" si="117"/>
        <v>19667.844137361601</v>
      </c>
      <c r="AF95" s="184">
        <f t="shared" si="117"/>
        <v>19736.681591842367</v>
      </c>
      <c r="AG95" s="184">
        <f t="shared" si="117"/>
        <v>19805.759977413818</v>
      </c>
      <c r="AH95" s="184">
        <f t="shared" si="117"/>
        <v>19875.080137334768</v>
      </c>
      <c r="AI95" s="184">
        <f t="shared" si="117"/>
        <v>19944.642917815439</v>
      </c>
      <c r="AJ95" s="184">
        <f t="shared" si="117"/>
        <v>20014.449168027793</v>
      </c>
      <c r="AK95" s="184">
        <f t="shared" si="117"/>
        <v>20084.499740115891</v>
      </c>
      <c r="AL95" s="184">
        <f t="shared" si="117"/>
        <v>20154.795489206299</v>
      </c>
      <c r="AM95" s="184">
        <f t="shared" si="117"/>
        <v>20225.337273418521</v>
      </c>
      <c r="AN95" s="184">
        <f t="shared" si="117"/>
        <v>20296.125953875486</v>
      </c>
      <c r="AO95" s="184">
        <f t="shared" si="117"/>
        <v>20367.162394714051</v>
      </c>
      <c r="AP95" s="85"/>
      <c r="AQ95" s="189" t="s">
        <v>115</v>
      </c>
      <c r="AR95" s="189" t="s">
        <v>13</v>
      </c>
      <c r="AS95" s="190">
        <f t="shared" si="92"/>
        <v>3.5300024266582204E-3</v>
      </c>
      <c r="AT95" s="186">
        <f t="shared" si="80"/>
        <v>2.8009480131734321E-3</v>
      </c>
      <c r="AU95" s="186">
        <f t="shared" si="81"/>
        <v>4.1348767868105707E-3</v>
      </c>
      <c r="AV95" s="186">
        <f t="shared" si="82"/>
        <v>4.4278895909661831E-3</v>
      </c>
      <c r="AW95" s="186">
        <f t="shared" si="83"/>
        <v>4.0996969789188764E-3</v>
      </c>
      <c r="AX95" s="186">
        <f t="shared" si="84"/>
        <v>4.5375822653273001E-3</v>
      </c>
      <c r="AY95" s="186">
        <f t="shared" si="85"/>
        <v>3.254198131099173E-3</v>
      </c>
      <c r="AZ95" s="186">
        <f t="shared" si="86"/>
        <v>4.5196186679152817E-3</v>
      </c>
      <c r="BA95" s="186">
        <f t="shared" si="87"/>
        <v>3.5840301092744387E-3</v>
      </c>
      <c r="BB95" s="186">
        <f t="shared" si="88"/>
        <v>4.0868857419253946E-3</v>
      </c>
      <c r="BC95" s="186">
        <f t="shared" si="89"/>
        <v>2.181552722272162E-3</v>
      </c>
      <c r="BD95" s="186">
        <f t="shared" si="90"/>
        <v>1.2027476855576147E-3</v>
      </c>
    </row>
    <row r="96" spans="1:56" x14ac:dyDescent="0.4">
      <c r="A96" s="75" t="str">
        <f t="shared" si="78"/>
        <v>PDBTUsuariosGolfo Norte</v>
      </c>
      <c r="C96" s="86" t="s">
        <v>116</v>
      </c>
      <c r="D96" s="86" t="s">
        <v>101</v>
      </c>
      <c r="E96" s="86" t="s">
        <v>13</v>
      </c>
      <c r="F96" s="183">
        <v>305432.65134481026</v>
      </c>
      <c r="G96" s="183">
        <v>306418.10617082519</v>
      </c>
      <c r="H96" s="183">
        <v>307195.66882440366</v>
      </c>
      <c r="I96" s="183">
        <v>308183.19602614694</v>
      </c>
      <c r="J96" s="183">
        <v>308985.18095613888</v>
      </c>
      <c r="K96" s="183">
        <v>309603.72925355838</v>
      </c>
      <c r="L96" s="183">
        <v>310461.2515936658</v>
      </c>
      <c r="M96" s="183">
        <v>311361.6649565702</v>
      </c>
      <c r="N96" s="183">
        <v>311927.28357287205</v>
      </c>
      <c r="O96" s="183">
        <v>312623.63696388429</v>
      </c>
      <c r="P96" s="183">
        <v>313357.51654797624</v>
      </c>
      <c r="Q96" s="183">
        <v>313445.69418961939</v>
      </c>
      <c r="R96" s="183">
        <v>314306.01630808064</v>
      </c>
      <c r="S96" s="183">
        <v>315245.87133672461</v>
      </c>
      <c r="T96" s="183">
        <v>316783.29044641095</v>
      </c>
      <c r="U96" s="183">
        <v>317906.87080927333</v>
      </c>
      <c r="V96" s="183">
        <v>318768.36656268674</v>
      </c>
      <c r="W96" s="183">
        <v>319261.91269590548</v>
      </c>
      <c r="X96" s="183">
        <v>320572.48825293331</v>
      </c>
      <c r="Y96" s="183">
        <v>321472.0700295748</v>
      </c>
      <c r="Z96" s="183">
        <v>322156.8088278466</v>
      </c>
      <c r="AA96" s="184">
        <f t="shared" ref="AA96:AO96" si="118">Z96*(1+INDEX($BH$5:$BH$16,MATCH($C96,$BG$5:$BG$16,0)))</f>
        <v>322929.9851690334</v>
      </c>
      <c r="AB96" s="184">
        <f t="shared" si="118"/>
        <v>323705.01713343908</v>
      </c>
      <c r="AC96" s="184">
        <f t="shared" si="118"/>
        <v>324481.90917455929</v>
      </c>
      <c r="AD96" s="184">
        <f t="shared" si="118"/>
        <v>325260.66575657821</v>
      </c>
      <c r="AE96" s="184">
        <f t="shared" si="118"/>
        <v>326041.29135439399</v>
      </c>
      <c r="AF96" s="184">
        <f t="shared" si="118"/>
        <v>326823.79045364453</v>
      </c>
      <c r="AG96" s="184">
        <f t="shared" si="118"/>
        <v>327608.16755073325</v>
      </c>
      <c r="AH96" s="184">
        <f t="shared" si="118"/>
        <v>328394.42715285497</v>
      </c>
      <c r="AI96" s="184">
        <f t="shared" si="118"/>
        <v>329182.57377802179</v>
      </c>
      <c r="AJ96" s="184">
        <f t="shared" si="118"/>
        <v>329972.61195508903</v>
      </c>
      <c r="AK96" s="184">
        <f t="shared" si="118"/>
        <v>330764.54622378125</v>
      </c>
      <c r="AL96" s="184">
        <f t="shared" si="118"/>
        <v>331558.38113471831</v>
      </c>
      <c r="AM96" s="184">
        <f t="shared" si="118"/>
        <v>332354.12124944164</v>
      </c>
      <c r="AN96" s="184">
        <f t="shared" si="118"/>
        <v>333151.77114044031</v>
      </c>
      <c r="AO96" s="184">
        <f t="shared" si="118"/>
        <v>333951.33539117733</v>
      </c>
      <c r="AP96" s="85"/>
      <c r="AQ96" s="189" t="s">
        <v>116</v>
      </c>
      <c r="AR96" s="189" t="s">
        <v>13</v>
      </c>
      <c r="AS96" s="190">
        <f t="shared" si="92"/>
        <v>2.3573380463321621E-3</v>
      </c>
      <c r="AT96" s="186">
        <f t="shared" si="80"/>
        <v>3.2264226554561404E-3</v>
      </c>
      <c r="AU96" s="186">
        <f t="shared" si="81"/>
        <v>2.5375871657693505E-3</v>
      </c>
      <c r="AV96" s="186">
        <f t="shared" si="82"/>
        <v>3.2146520994986716E-3</v>
      </c>
      <c r="AW96" s="186">
        <f t="shared" si="83"/>
        <v>2.6022993477032852E-3</v>
      </c>
      <c r="AX96" s="186">
        <f t="shared" si="84"/>
        <v>2.0018704311495217E-3</v>
      </c>
      <c r="AY96" s="186">
        <f t="shared" si="85"/>
        <v>2.769741637721479E-3</v>
      </c>
      <c r="AZ96" s="186">
        <f t="shared" si="86"/>
        <v>2.9002439379548495E-3</v>
      </c>
      <c r="BA96" s="186">
        <f t="shared" si="87"/>
        <v>1.8165968388585974E-3</v>
      </c>
      <c r="BB96" s="186">
        <f t="shared" si="88"/>
        <v>2.2324221948015754E-3</v>
      </c>
      <c r="BC96" s="186">
        <f t="shared" si="89"/>
        <v>2.3474859137946336E-3</v>
      </c>
      <c r="BD96" s="186">
        <f t="shared" si="90"/>
        <v>2.8139628694567875E-4</v>
      </c>
    </row>
    <row r="97" spans="1:56" x14ac:dyDescent="0.4">
      <c r="A97" s="75" t="str">
        <f t="shared" si="78"/>
        <v>APBTUsuariosGolfo Norte</v>
      </c>
      <c r="C97" s="86" t="s">
        <v>117</v>
      </c>
      <c r="D97" s="86" t="s">
        <v>101</v>
      </c>
      <c r="E97" s="86" t="s">
        <v>13</v>
      </c>
      <c r="F97" s="183">
        <v>8322.6879123726958</v>
      </c>
      <c r="G97" s="183">
        <v>8347.1373330169881</v>
      </c>
      <c r="H97" s="183">
        <v>8366.7972874962416</v>
      </c>
      <c r="I97" s="183">
        <v>8385.2059400044491</v>
      </c>
      <c r="J97" s="183">
        <v>8407.2351308175948</v>
      </c>
      <c r="K97" s="183">
        <v>8431.0294811510266</v>
      </c>
      <c r="L97" s="183">
        <v>8450.5207648316737</v>
      </c>
      <c r="M97" s="183">
        <v>8540.6145067469788</v>
      </c>
      <c r="N97" s="183">
        <v>8549.3853882744334</v>
      </c>
      <c r="O97" s="183">
        <v>8570.4613929466268</v>
      </c>
      <c r="P97" s="183">
        <v>8577.6044051387107</v>
      </c>
      <c r="Q97" s="183">
        <v>8574.556563033686</v>
      </c>
      <c r="R97" s="183">
        <v>8592.9848284254531</v>
      </c>
      <c r="S97" s="183">
        <v>8611.7347451075839</v>
      </c>
      <c r="T97" s="183">
        <v>8634.4699997288426</v>
      </c>
      <c r="U97" s="183">
        <v>8652.3647946878118</v>
      </c>
      <c r="V97" s="183">
        <v>8671.5461948082338</v>
      </c>
      <c r="W97" s="183">
        <v>8694.5442620691811</v>
      </c>
      <c r="X97" s="183">
        <v>8713.4785398567619</v>
      </c>
      <c r="Y97" s="183">
        <v>8685.5811742828482</v>
      </c>
      <c r="Z97" s="183">
        <v>8698.0824262631722</v>
      </c>
      <c r="AA97" s="184">
        <f t="shared" ref="AA97:AO97" si="119">Z97*(1+INDEX($BH$5:$BH$16,MATCH($C97,$BG$5:$BG$16,0)))</f>
        <v>8721.5672488140826</v>
      </c>
      <c r="AB97" s="184">
        <f t="shared" si="119"/>
        <v>8745.1154803858808</v>
      </c>
      <c r="AC97" s="184">
        <f t="shared" si="119"/>
        <v>8768.7272921829226</v>
      </c>
      <c r="AD97" s="184">
        <f t="shared" si="119"/>
        <v>8792.4028558718164</v>
      </c>
      <c r="AE97" s="184">
        <f t="shared" si="119"/>
        <v>8816.1423435826691</v>
      </c>
      <c r="AF97" s="184">
        <f t="shared" si="119"/>
        <v>8839.9459279103412</v>
      </c>
      <c r="AG97" s="184">
        <f t="shared" si="119"/>
        <v>8863.8137819156982</v>
      </c>
      <c r="AH97" s="184">
        <f t="shared" si="119"/>
        <v>8887.7460791268695</v>
      </c>
      <c r="AI97" s="184">
        <f t="shared" si="119"/>
        <v>8911.7429935405107</v>
      </c>
      <c r="AJ97" s="184">
        <f t="shared" si="119"/>
        <v>8935.8046996230696</v>
      </c>
      <c r="AK97" s="184">
        <f t="shared" si="119"/>
        <v>8959.9313723120504</v>
      </c>
      <c r="AL97" s="184">
        <f t="shared" si="119"/>
        <v>8984.1231870172924</v>
      </c>
      <c r="AM97" s="184">
        <f t="shared" si="119"/>
        <v>9008.3803196222379</v>
      </c>
      <c r="AN97" s="184">
        <f t="shared" si="119"/>
        <v>9032.7029464852167</v>
      </c>
      <c r="AO97" s="184">
        <f t="shared" si="119"/>
        <v>9057.0912444407259</v>
      </c>
      <c r="AP97" s="85"/>
      <c r="AQ97" s="189" t="s">
        <v>117</v>
      </c>
      <c r="AR97" s="189" t="s">
        <v>13</v>
      </c>
      <c r="AS97" s="190">
        <f t="shared" si="92"/>
        <v>2.717637768193852E-3</v>
      </c>
      <c r="AT97" s="186">
        <f t="shared" si="80"/>
        <v>2.9376832222611782E-3</v>
      </c>
      <c r="AU97" s="186">
        <f t="shared" si="81"/>
        <v>2.3552930417820583E-3</v>
      </c>
      <c r="AV97" s="186">
        <f t="shared" si="82"/>
        <v>2.2002030018963836E-3</v>
      </c>
      <c r="AW97" s="186">
        <f t="shared" si="83"/>
        <v>2.6271496455498866E-3</v>
      </c>
      <c r="AX97" s="186">
        <f t="shared" si="84"/>
        <v>2.8302230118688598E-3</v>
      </c>
      <c r="AY97" s="186">
        <f t="shared" si="85"/>
        <v>2.3118509695907452E-3</v>
      </c>
      <c r="AZ97" s="186">
        <f t="shared" si="86"/>
        <v>1.066132424527555E-2</v>
      </c>
      <c r="BA97" s="186">
        <f t="shared" si="87"/>
        <v>1.0269614113276315E-3</v>
      </c>
      <c r="BB97" s="186">
        <f t="shared" si="88"/>
        <v>2.4652069961776935E-3</v>
      </c>
      <c r="BC97" s="186">
        <f t="shared" si="89"/>
        <v>8.3344546630392813E-4</v>
      </c>
      <c r="BD97" s="186">
        <f t="shared" si="90"/>
        <v>-3.5532556190154274E-4</v>
      </c>
    </row>
    <row r="98" spans="1:56" x14ac:dyDescent="0.4">
      <c r="A98" s="75" t="str">
        <f t="shared" si="78"/>
        <v>APMTUsuariosGolfo Norte</v>
      </c>
      <c r="C98" s="86" t="s">
        <v>118</v>
      </c>
      <c r="D98" s="86" t="s">
        <v>101</v>
      </c>
      <c r="E98" s="86" t="s">
        <v>13</v>
      </c>
      <c r="F98" s="183">
        <v>4885.0985852699705</v>
      </c>
      <c r="G98" s="183">
        <v>4899.1688679349909</v>
      </c>
      <c r="H98" s="183">
        <v>4911.6740424920272</v>
      </c>
      <c r="I98" s="183">
        <v>4923.4692306642364</v>
      </c>
      <c r="J98" s="183">
        <v>4936.2725210513645</v>
      </c>
      <c r="K98" s="183">
        <v>4951.0763255614802</v>
      </c>
      <c r="L98" s="183">
        <v>4963.6717193828863</v>
      </c>
      <c r="M98" s="183">
        <v>5014.3200298849069</v>
      </c>
      <c r="N98" s="183">
        <v>5019.5135214512538</v>
      </c>
      <c r="O98" s="183">
        <v>5032.0932249658117</v>
      </c>
      <c r="P98" s="183">
        <v>5036.0118791008426</v>
      </c>
      <c r="Q98" s="183">
        <v>5031.2930193166167</v>
      </c>
      <c r="R98" s="183">
        <v>5050.0507811521693</v>
      </c>
      <c r="S98" s="183">
        <v>5063.6228965747987</v>
      </c>
      <c r="T98" s="183">
        <v>5085.6050164674043</v>
      </c>
      <c r="U98" s="183">
        <v>5104.1117333934053</v>
      </c>
      <c r="V98" s="183">
        <v>5120.7042328840771</v>
      </c>
      <c r="W98" s="183">
        <v>5134.4999351792749</v>
      </c>
      <c r="X98" s="183">
        <v>5146.3971103459908</v>
      </c>
      <c r="Y98" s="183">
        <v>5134.5979995970692</v>
      </c>
      <c r="Z98" s="183">
        <v>5145.7106594214356</v>
      </c>
      <c r="AA98" s="184">
        <f t="shared" ref="AA98:AO98" si="120">Z98*(1+INDEX($BH$5:$BH$16,MATCH($C98,$BG$5:$BG$16,0)))</f>
        <v>5159.6040782018727</v>
      </c>
      <c r="AB98" s="184">
        <f t="shared" si="120"/>
        <v>5173.5350092130175</v>
      </c>
      <c r="AC98" s="184">
        <f t="shared" si="120"/>
        <v>5187.5035537378926</v>
      </c>
      <c r="AD98" s="184">
        <f t="shared" si="120"/>
        <v>5201.5098133329848</v>
      </c>
      <c r="AE98" s="184">
        <f t="shared" si="120"/>
        <v>5215.5538898289833</v>
      </c>
      <c r="AF98" s="184">
        <f t="shared" si="120"/>
        <v>5229.6358853315214</v>
      </c>
      <c r="AG98" s="184">
        <f t="shared" si="120"/>
        <v>5243.7559022219166</v>
      </c>
      <c r="AH98" s="184">
        <f t="shared" si="120"/>
        <v>5257.9140431579153</v>
      </c>
      <c r="AI98" s="184">
        <f t="shared" si="120"/>
        <v>5272.1104110744409</v>
      </c>
      <c r="AJ98" s="184">
        <f t="shared" si="120"/>
        <v>5286.3451091843417</v>
      </c>
      <c r="AK98" s="184">
        <f t="shared" si="120"/>
        <v>5300.618240979139</v>
      </c>
      <c r="AL98" s="184">
        <f t="shared" si="120"/>
        <v>5314.9299102297828</v>
      </c>
      <c r="AM98" s="184">
        <f t="shared" si="120"/>
        <v>5329.2802209874026</v>
      </c>
      <c r="AN98" s="184">
        <f t="shared" si="120"/>
        <v>5343.6692775840684</v>
      </c>
      <c r="AO98" s="184">
        <f t="shared" si="120"/>
        <v>5358.0971846335451</v>
      </c>
      <c r="AP98" s="85"/>
      <c r="AQ98" s="189" t="s">
        <v>118</v>
      </c>
      <c r="AR98" s="189" t="s">
        <v>13</v>
      </c>
      <c r="AS98" s="190">
        <f t="shared" si="92"/>
        <v>2.6877301469610789E-3</v>
      </c>
      <c r="AT98" s="186">
        <f t="shared" si="80"/>
        <v>2.8802453869500866E-3</v>
      </c>
      <c r="AU98" s="186">
        <f t="shared" si="81"/>
        <v>2.5525093937632803E-3</v>
      </c>
      <c r="AV98" s="186">
        <f t="shared" si="82"/>
        <v>2.4014598831612055E-3</v>
      </c>
      <c r="AW98" s="186">
        <f t="shared" si="83"/>
        <v>2.6004611356940099E-3</v>
      </c>
      <c r="AX98" s="186">
        <f t="shared" si="84"/>
        <v>2.9989844456486114E-3</v>
      </c>
      <c r="AY98" s="186">
        <f t="shared" si="85"/>
        <v>2.5439708445571529E-3</v>
      </c>
      <c r="AZ98" s="186">
        <f t="shared" si="86"/>
        <v>1.0203799397982216E-2</v>
      </c>
      <c r="BA98" s="186">
        <f t="shared" si="87"/>
        <v>1.035731970714604E-3</v>
      </c>
      <c r="BB98" s="186">
        <f t="shared" si="88"/>
        <v>2.5061599019102765E-3</v>
      </c>
      <c r="BC98" s="186">
        <f t="shared" si="89"/>
        <v>7.7873242005721544E-4</v>
      </c>
      <c r="BD98" s="186">
        <f t="shared" si="90"/>
        <v>-9.370231638667903E-4</v>
      </c>
    </row>
    <row r="99" spans="1:56" x14ac:dyDescent="0.4">
      <c r="A99" s="75" t="str">
        <f t="shared" si="78"/>
        <v>RABTUsuariosGolfo Norte</v>
      </c>
      <c r="C99" s="86" t="s">
        <v>119</v>
      </c>
      <c r="D99" s="86" t="s">
        <v>101</v>
      </c>
      <c r="E99" s="86" t="s">
        <v>13</v>
      </c>
      <c r="F99" s="183">
        <v>7900.3187379738147</v>
      </c>
      <c r="G99" s="183">
        <v>7915.5459454141974</v>
      </c>
      <c r="H99" s="183">
        <v>7940.739871118376</v>
      </c>
      <c r="I99" s="183">
        <v>7968.1449533149662</v>
      </c>
      <c r="J99" s="183">
        <v>7992.5323972472115</v>
      </c>
      <c r="K99" s="183">
        <v>8002.3840271102872</v>
      </c>
      <c r="L99" s="183">
        <v>7997.5868726948956</v>
      </c>
      <c r="M99" s="183">
        <v>7997.1319322478676</v>
      </c>
      <c r="N99" s="183">
        <v>7981.3564270347179</v>
      </c>
      <c r="O99" s="183">
        <v>7989.8685754022681</v>
      </c>
      <c r="P99" s="183">
        <v>8006.8712979654529</v>
      </c>
      <c r="Q99" s="183">
        <v>7992.0706315167054</v>
      </c>
      <c r="R99" s="183">
        <v>8009.4046549089644</v>
      </c>
      <c r="S99" s="183">
        <v>8023.0796987445101</v>
      </c>
      <c r="T99" s="183">
        <v>8050.1217856921958</v>
      </c>
      <c r="U99" s="183">
        <v>8077.3477630361267</v>
      </c>
      <c r="V99" s="183">
        <v>8108.545270849163</v>
      </c>
      <c r="W99" s="183">
        <v>8125.8635254830397</v>
      </c>
      <c r="X99" s="183">
        <v>8140.7370734070919</v>
      </c>
      <c r="Y99" s="183">
        <v>8149.8350978323078</v>
      </c>
      <c r="Z99" s="183">
        <v>8161.7780102434826</v>
      </c>
      <c r="AA99" s="184">
        <f t="shared" ref="AA99:AO99" si="121">Z99*(1+INDEX($BH$5:$BH$16,MATCH($C99,$BG$5:$BG$16,0)))</f>
        <v>8170.7559660547513</v>
      </c>
      <c r="AB99" s="184">
        <f t="shared" si="121"/>
        <v>8179.7437976174124</v>
      </c>
      <c r="AC99" s="184">
        <f t="shared" si="121"/>
        <v>8188.7415157947926</v>
      </c>
      <c r="AD99" s="184">
        <f t="shared" si="121"/>
        <v>8197.7491314621675</v>
      </c>
      <c r="AE99" s="184">
        <f t="shared" si="121"/>
        <v>8206.7666555067772</v>
      </c>
      <c r="AF99" s="184">
        <f t="shared" si="121"/>
        <v>8215.7940988278351</v>
      </c>
      <c r="AG99" s="184">
        <f t="shared" si="121"/>
        <v>8224.8314723365474</v>
      </c>
      <c r="AH99" s="184">
        <f t="shared" si="121"/>
        <v>8233.8787869561183</v>
      </c>
      <c r="AI99" s="184">
        <f t="shared" si="121"/>
        <v>8242.93605362177</v>
      </c>
      <c r="AJ99" s="184">
        <f t="shared" si="121"/>
        <v>8252.0032832807556</v>
      </c>
      <c r="AK99" s="184">
        <f t="shared" si="121"/>
        <v>8261.080486892366</v>
      </c>
      <c r="AL99" s="184">
        <f t="shared" si="121"/>
        <v>8270.1676754279488</v>
      </c>
      <c r="AM99" s="184">
        <f t="shared" si="121"/>
        <v>8279.2648598709202</v>
      </c>
      <c r="AN99" s="184">
        <f t="shared" si="121"/>
        <v>8288.3720512167783</v>
      </c>
      <c r="AO99" s="184">
        <f t="shared" si="121"/>
        <v>8297.4892604731176</v>
      </c>
      <c r="AP99" s="85"/>
      <c r="AQ99" s="189" t="s">
        <v>119</v>
      </c>
      <c r="AR99" s="189" t="s">
        <v>13</v>
      </c>
      <c r="AS99" s="190">
        <f t="shared" si="92"/>
        <v>1.0519752640449202E-3</v>
      </c>
      <c r="AT99" s="186">
        <f t="shared" si="80"/>
        <v>1.9274168480305498E-3</v>
      </c>
      <c r="AU99" s="186">
        <f t="shared" si="81"/>
        <v>3.1828411935090895E-3</v>
      </c>
      <c r="AV99" s="186">
        <f t="shared" si="82"/>
        <v>3.4512000948760946E-3</v>
      </c>
      <c r="AW99" s="186">
        <f t="shared" si="83"/>
        <v>3.060617505721952E-3</v>
      </c>
      <c r="AX99" s="186">
        <f t="shared" si="84"/>
        <v>1.2326043077997006E-3</v>
      </c>
      <c r="AY99" s="186">
        <f t="shared" si="85"/>
        <v>-5.9946565912605276E-4</v>
      </c>
      <c r="AZ99" s="186">
        <f t="shared" si="86"/>
        <v>-5.6884714635829781E-5</v>
      </c>
      <c r="BA99" s="186">
        <f t="shared" si="87"/>
        <v>-1.9726453617122663E-3</v>
      </c>
      <c r="BB99" s="186">
        <f t="shared" si="88"/>
        <v>1.0665039765318518E-3</v>
      </c>
      <c r="BC99" s="186">
        <f t="shared" si="89"/>
        <v>2.1280353240764605E-3</v>
      </c>
      <c r="BD99" s="186">
        <f t="shared" si="90"/>
        <v>-1.8484956105774275E-3</v>
      </c>
    </row>
    <row r="100" spans="1:56" x14ac:dyDescent="0.4">
      <c r="A100" s="75" t="str">
        <f t="shared" si="78"/>
        <v>RAMTUsuariosGolfo Norte</v>
      </c>
      <c r="C100" s="86" t="s">
        <v>120</v>
      </c>
      <c r="D100" s="86" t="s">
        <v>101</v>
      </c>
      <c r="E100" s="86" t="s">
        <v>13</v>
      </c>
      <c r="F100" s="183">
        <v>2115.9808954608561</v>
      </c>
      <c r="G100" s="183">
        <v>2126.2504366468011</v>
      </c>
      <c r="H100" s="183">
        <v>2130.0835786095158</v>
      </c>
      <c r="I100" s="183">
        <v>2126.4493112860864</v>
      </c>
      <c r="J100" s="183">
        <v>2126.9310037062883</v>
      </c>
      <c r="K100" s="183">
        <v>2119.5898229387276</v>
      </c>
      <c r="L100" s="183">
        <v>2115.2865993828777</v>
      </c>
      <c r="M100" s="183">
        <v>2104.9152281054962</v>
      </c>
      <c r="N100" s="183">
        <v>2093.1542448022128</v>
      </c>
      <c r="O100" s="183">
        <v>2093.0364105977919</v>
      </c>
      <c r="P100" s="183">
        <v>2090.5472218680543</v>
      </c>
      <c r="Q100" s="183">
        <v>2094.0508673869826</v>
      </c>
      <c r="R100" s="183">
        <v>2105.5085570589144</v>
      </c>
      <c r="S100" s="183">
        <v>2112.7800728640746</v>
      </c>
      <c r="T100" s="183">
        <v>2121.0411763220727</v>
      </c>
      <c r="U100" s="183">
        <v>2126.4510372198397</v>
      </c>
      <c r="V100" s="183">
        <v>2127.6540130457965</v>
      </c>
      <c r="W100" s="183">
        <v>2116.2196234795329</v>
      </c>
      <c r="X100" s="183">
        <v>2116.3303185943387</v>
      </c>
      <c r="Y100" s="183">
        <v>2111.3902254835698</v>
      </c>
      <c r="Z100" s="183">
        <v>2106.4294996192975</v>
      </c>
      <c r="AA100" s="184">
        <f t="shared" ref="AA100:AO100" si="122">Z100*(1+INDEX($BH$5:$BH$16,MATCH($C100,$BG$5:$BG$16,0)))</f>
        <v>2104.5337130696403</v>
      </c>
      <c r="AB100" s="184">
        <f t="shared" si="122"/>
        <v>2102.6396327278776</v>
      </c>
      <c r="AC100" s="184">
        <f t="shared" si="122"/>
        <v>2100.7472570584223</v>
      </c>
      <c r="AD100" s="184">
        <f t="shared" si="122"/>
        <v>2098.8565845270696</v>
      </c>
      <c r="AE100" s="184">
        <f t="shared" si="122"/>
        <v>2096.9676136009953</v>
      </c>
      <c r="AF100" s="184">
        <f t="shared" si="122"/>
        <v>2095.0803427487544</v>
      </c>
      <c r="AG100" s="184">
        <f t="shared" si="122"/>
        <v>2093.1947704402805</v>
      </c>
      <c r="AH100" s="184">
        <f t="shared" si="122"/>
        <v>2091.3108951468844</v>
      </c>
      <c r="AI100" s="184">
        <f t="shared" si="122"/>
        <v>2089.428715341252</v>
      </c>
      <c r="AJ100" s="184">
        <f t="shared" si="122"/>
        <v>2087.5482294974449</v>
      </c>
      <c r="AK100" s="184">
        <f t="shared" si="122"/>
        <v>2085.6694360908973</v>
      </c>
      <c r="AL100" s="184">
        <f t="shared" si="122"/>
        <v>2083.7923335984156</v>
      </c>
      <c r="AM100" s="184">
        <f t="shared" si="122"/>
        <v>2081.9169204981768</v>
      </c>
      <c r="AN100" s="184">
        <f t="shared" si="122"/>
        <v>2080.0431952697286</v>
      </c>
      <c r="AO100" s="184">
        <f t="shared" si="122"/>
        <v>2078.1711563939857</v>
      </c>
      <c r="AP100" s="85"/>
      <c r="AQ100" s="189" t="s">
        <v>120</v>
      </c>
      <c r="AR100" s="189" t="s">
        <v>13</v>
      </c>
      <c r="AS100" s="190">
        <f t="shared" si="92"/>
        <v>-9.4230568680099167E-4</v>
      </c>
      <c r="AT100" s="186">
        <f t="shared" si="80"/>
        <v>4.8533241523942561E-3</v>
      </c>
      <c r="AU100" s="186">
        <f t="shared" si="81"/>
        <v>1.802770688084987E-3</v>
      </c>
      <c r="AV100" s="186">
        <f t="shared" si="82"/>
        <v>-1.70616184262673E-3</v>
      </c>
      <c r="AW100" s="186">
        <f t="shared" si="83"/>
        <v>2.2652428987846029E-4</v>
      </c>
      <c r="AX100" s="186">
        <f t="shared" si="84"/>
        <v>-3.4515368645096078E-3</v>
      </c>
      <c r="AY100" s="186">
        <f t="shared" si="85"/>
        <v>-2.0302152375328841E-3</v>
      </c>
      <c r="AZ100" s="186">
        <f t="shared" si="86"/>
        <v>-4.903057240757458E-3</v>
      </c>
      <c r="BA100" s="186">
        <f t="shared" si="87"/>
        <v>-5.5873904783656503E-3</v>
      </c>
      <c r="BB100" s="186">
        <f t="shared" si="88"/>
        <v>-5.6295041186538164E-5</v>
      </c>
      <c r="BC100" s="186">
        <f t="shared" si="89"/>
        <v>-1.1892715851162805E-3</v>
      </c>
      <c r="BD100" s="186">
        <f t="shared" si="90"/>
        <v>1.675946604926537E-3</v>
      </c>
    </row>
    <row r="101" spans="1:56" x14ac:dyDescent="0.4">
      <c r="A101" s="75" t="str">
        <f t="shared" si="78"/>
        <v>DB1UsuariosJalisco</v>
      </c>
      <c r="C101" s="86" t="s">
        <v>109</v>
      </c>
      <c r="D101" s="86" t="s">
        <v>101</v>
      </c>
      <c r="E101" s="86" t="s">
        <v>14</v>
      </c>
      <c r="F101" s="183">
        <v>1879251.2972279484</v>
      </c>
      <c r="G101" s="183">
        <v>1884345.7055042107</v>
      </c>
      <c r="H101" s="183">
        <v>1888616.4593147796</v>
      </c>
      <c r="I101" s="183">
        <v>1893656.5539957143</v>
      </c>
      <c r="J101" s="183">
        <v>1895675.3379200194</v>
      </c>
      <c r="K101" s="183">
        <v>1900042.9067489398</v>
      </c>
      <c r="L101" s="183">
        <v>1905272.6642127854</v>
      </c>
      <c r="M101" s="183">
        <v>1910985.2730697819</v>
      </c>
      <c r="N101" s="183">
        <v>1915131.5676116627</v>
      </c>
      <c r="O101" s="183">
        <v>1919610.3368937529</v>
      </c>
      <c r="P101" s="183">
        <v>1925061.4098409247</v>
      </c>
      <c r="Q101" s="183">
        <v>1928621.5637655961</v>
      </c>
      <c r="R101" s="183">
        <v>1935874.7214142769</v>
      </c>
      <c r="S101" s="183">
        <v>1942065.1648232476</v>
      </c>
      <c r="T101" s="183">
        <v>1949143.2285611324</v>
      </c>
      <c r="U101" s="183">
        <v>1955546.0793623051</v>
      </c>
      <c r="V101" s="183">
        <v>1961760.5161934872</v>
      </c>
      <c r="W101" s="183">
        <v>1964115.5927477165</v>
      </c>
      <c r="X101" s="183">
        <v>1974182.4430310712</v>
      </c>
      <c r="Y101" s="183">
        <v>1980078.9454284632</v>
      </c>
      <c r="Z101" s="183">
        <v>1984868.5160183534</v>
      </c>
      <c r="AA101" s="184">
        <f t="shared" ref="AA101:AO101" si="123">Z101*(1+INDEX($BH$5:$BH$16,MATCH($C101,$BG$5:$BG$16,0)))</f>
        <v>1989632.2004567974</v>
      </c>
      <c r="AB101" s="184">
        <f t="shared" si="123"/>
        <v>1994407.3177378937</v>
      </c>
      <c r="AC101" s="184">
        <f t="shared" si="123"/>
        <v>1999193.8953004645</v>
      </c>
      <c r="AD101" s="184">
        <f t="shared" si="123"/>
        <v>2003991.9606491856</v>
      </c>
      <c r="AE101" s="184">
        <f t="shared" si="123"/>
        <v>2008801.5413547435</v>
      </c>
      <c r="AF101" s="184">
        <f t="shared" si="123"/>
        <v>2013622.6650539949</v>
      </c>
      <c r="AG101" s="184">
        <f t="shared" si="123"/>
        <v>2018455.3594501244</v>
      </c>
      <c r="AH101" s="184">
        <f t="shared" si="123"/>
        <v>2023299.6523128047</v>
      </c>
      <c r="AI101" s="184">
        <f t="shared" si="123"/>
        <v>2028155.5714783554</v>
      </c>
      <c r="AJ101" s="184">
        <f t="shared" si="123"/>
        <v>2033023.1448499034</v>
      </c>
      <c r="AK101" s="184">
        <f t="shared" si="123"/>
        <v>2037902.4003975431</v>
      </c>
      <c r="AL101" s="184">
        <f t="shared" si="123"/>
        <v>2042793.3661584971</v>
      </c>
      <c r="AM101" s="184">
        <f t="shared" si="123"/>
        <v>2047696.0702372773</v>
      </c>
      <c r="AN101" s="184">
        <f t="shared" si="123"/>
        <v>2052610.5408058467</v>
      </c>
      <c r="AO101" s="184">
        <f t="shared" si="123"/>
        <v>2057536.8061037806</v>
      </c>
      <c r="AP101" s="85"/>
      <c r="AQ101" s="189" t="s">
        <v>109</v>
      </c>
      <c r="AR101" s="189" t="s">
        <v>14</v>
      </c>
      <c r="AS101" s="190">
        <f t="shared" si="92"/>
        <v>2.3603786821297531E-3</v>
      </c>
      <c r="AT101" s="186">
        <f t="shared" si="80"/>
        <v>2.7108712303547389E-3</v>
      </c>
      <c r="AU101" s="186">
        <f t="shared" si="81"/>
        <v>2.2664385829489486E-3</v>
      </c>
      <c r="AV101" s="186">
        <f t="shared" si="82"/>
        <v>2.6686703147569268E-3</v>
      </c>
      <c r="AW101" s="186">
        <f t="shared" si="83"/>
        <v>1.0660771194466179E-3</v>
      </c>
      <c r="AX101" s="186">
        <f t="shared" si="84"/>
        <v>2.3039645774536321E-3</v>
      </c>
      <c r="AY101" s="186">
        <f t="shared" si="85"/>
        <v>2.7524417713251648E-3</v>
      </c>
      <c r="AZ101" s="186">
        <f t="shared" si="86"/>
        <v>2.9983156554429513E-3</v>
      </c>
      <c r="BA101" s="186">
        <f t="shared" si="87"/>
        <v>2.1697155913820154E-3</v>
      </c>
      <c r="BB101" s="186">
        <f t="shared" si="88"/>
        <v>2.3386222428967152E-3</v>
      </c>
      <c r="BC101" s="186">
        <f t="shared" si="89"/>
        <v>2.8396768044041121E-3</v>
      </c>
      <c r="BD101" s="186">
        <f t="shared" si="90"/>
        <v>1.8493716130154603E-3</v>
      </c>
    </row>
    <row r="102" spans="1:56" x14ac:dyDescent="0.4">
      <c r="A102" s="75" t="str">
        <f t="shared" si="78"/>
        <v>DB2UsuariosJalisco</v>
      </c>
      <c r="C102" s="86" t="s">
        <v>110</v>
      </c>
      <c r="D102" s="86" t="s">
        <v>101</v>
      </c>
      <c r="E102" s="86" t="s">
        <v>14</v>
      </c>
      <c r="F102" s="183">
        <v>704071.5565679986</v>
      </c>
      <c r="G102" s="183">
        <v>705978.90145315335</v>
      </c>
      <c r="H102" s="183">
        <v>707789.11606922967</v>
      </c>
      <c r="I102" s="183">
        <v>709688.20906649728</v>
      </c>
      <c r="J102" s="183">
        <v>712620.98378968611</v>
      </c>
      <c r="K102" s="183">
        <v>714155.86614598602</v>
      </c>
      <c r="L102" s="183">
        <v>716072.08556307957</v>
      </c>
      <c r="M102" s="183">
        <v>718117.30289000657</v>
      </c>
      <c r="N102" s="183">
        <v>719330.12384050165</v>
      </c>
      <c r="O102" s="183">
        <v>720269.36385071452</v>
      </c>
      <c r="P102" s="183">
        <v>722429.10288864537</v>
      </c>
      <c r="Q102" s="183">
        <v>723357.65521627862</v>
      </c>
      <c r="R102" s="183">
        <v>725775.49104516651</v>
      </c>
      <c r="S102" s="183">
        <v>727731.26447824226</v>
      </c>
      <c r="T102" s="183">
        <v>730914.74775784381</v>
      </c>
      <c r="U102" s="183">
        <v>733260.04955682589</v>
      </c>
      <c r="V102" s="183">
        <v>735133.37636975828</v>
      </c>
      <c r="W102" s="183">
        <v>736737.6227714807</v>
      </c>
      <c r="X102" s="183">
        <v>740031.29363370023</v>
      </c>
      <c r="Y102" s="183">
        <v>742021.56693727942</v>
      </c>
      <c r="Z102" s="183">
        <v>743739.61437201046</v>
      </c>
      <c r="AA102" s="184">
        <f t="shared" ref="AA102:AO102" si="124">Z102*(1+INDEX($BH$5:$BH$16,MATCH($C102,$BG$5:$BG$16,0)))</f>
        <v>745598.96340794046</v>
      </c>
      <c r="AB102" s="184">
        <f t="shared" si="124"/>
        <v>747462.96081646031</v>
      </c>
      <c r="AC102" s="184">
        <f t="shared" si="124"/>
        <v>749331.61821850145</v>
      </c>
      <c r="AD102" s="184">
        <f t="shared" si="124"/>
        <v>751204.94726404769</v>
      </c>
      <c r="AE102" s="184">
        <f t="shared" si="124"/>
        <v>753082.95963220776</v>
      </c>
      <c r="AF102" s="184">
        <f t="shared" si="124"/>
        <v>754965.66703128826</v>
      </c>
      <c r="AG102" s="184">
        <f t="shared" si="124"/>
        <v>756853.08119886648</v>
      </c>
      <c r="AH102" s="184">
        <f t="shared" si="124"/>
        <v>758745.21390186355</v>
      </c>
      <c r="AI102" s="184">
        <f t="shared" si="124"/>
        <v>760642.07693661819</v>
      </c>
      <c r="AJ102" s="184">
        <f t="shared" si="124"/>
        <v>762543.68212895968</v>
      </c>
      <c r="AK102" s="184">
        <f t="shared" si="124"/>
        <v>764450.04133428202</v>
      </c>
      <c r="AL102" s="184">
        <f t="shared" si="124"/>
        <v>766361.16643761774</v>
      </c>
      <c r="AM102" s="184">
        <f t="shared" si="124"/>
        <v>768277.06935371179</v>
      </c>
      <c r="AN102" s="184">
        <f t="shared" si="124"/>
        <v>770197.762027096</v>
      </c>
      <c r="AO102" s="184">
        <f t="shared" si="124"/>
        <v>772123.25643216365</v>
      </c>
      <c r="AP102" s="85"/>
      <c r="AQ102" s="189" t="s">
        <v>110</v>
      </c>
      <c r="AR102" s="189" t="s">
        <v>14</v>
      </c>
      <c r="AS102" s="190">
        <f t="shared" si="92"/>
        <v>2.4600372691160636E-3</v>
      </c>
      <c r="AT102" s="186">
        <f t="shared" si="80"/>
        <v>2.7090213592098067E-3</v>
      </c>
      <c r="AU102" s="186">
        <f t="shared" si="81"/>
        <v>2.5641199933175152E-3</v>
      </c>
      <c r="AV102" s="186">
        <f t="shared" si="82"/>
        <v>2.683133936580484E-3</v>
      </c>
      <c r="AW102" s="186">
        <f t="shared" si="83"/>
        <v>4.132483371883211E-3</v>
      </c>
      <c r="AX102" s="186">
        <f t="shared" si="84"/>
        <v>2.1538551224487001E-3</v>
      </c>
      <c r="AY102" s="186">
        <f t="shared" si="85"/>
        <v>2.6831949549537271E-3</v>
      </c>
      <c r="AZ102" s="186">
        <f t="shared" si="86"/>
        <v>2.8561612275652681E-3</v>
      </c>
      <c r="BA102" s="186">
        <f t="shared" si="87"/>
        <v>1.6888897476974307E-3</v>
      </c>
      <c r="BB102" s="186">
        <f t="shared" si="88"/>
        <v>1.3057148297894727E-3</v>
      </c>
      <c r="BC102" s="186">
        <f t="shared" si="89"/>
        <v>2.9985157585830091E-3</v>
      </c>
      <c r="BD102" s="186">
        <f t="shared" si="90"/>
        <v>1.2853196582480741E-3</v>
      </c>
    </row>
    <row r="103" spans="1:56" x14ac:dyDescent="0.4">
      <c r="A103" s="75" t="str">
        <f t="shared" si="78"/>
        <v>DISTUsuariosJalisco</v>
      </c>
      <c r="C103" s="86" t="s">
        <v>111</v>
      </c>
      <c r="D103" s="86" t="s">
        <v>101</v>
      </c>
      <c r="E103" s="86" t="s">
        <v>14</v>
      </c>
      <c r="F103" s="183">
        <v>65.062227849723897</v>
      </c>
      <c r="G103" s="183">
        <v>65.42939617844695</v>
      </c>
      <c r="H103" s="183">
        <v>65.502829844191552</v>
      </c>
      <c r="I103" s="183">
        <v>65.42939617844695</v>
      </c>
      <c r="J103" s="183">
        <v>65.502829844191552</v>
      </c>
      <c r="K103" s="183">
        <v>65.79656450716999</v>
      </c>
      <c r="L103" s="183">
        <v>66.016865504403825</v>
      </c>
      <c r="M103" s="183">
        <v>66.163732835893043</v>
      </c>
      <c r="N103" s="183">
        <v>66.45746749887148</v>
      </c>
      <c r="O103" s="183">
        <v>66.751202161849918</v>
      </c>
      <c r="P103" s="183">
        <v>66.530901164616083</v>
      </c>
      <c r="Q103" s="183">
        <v>66.971503159083738</v>
      </c>
      <c r="R103" s="183">
        <v>67.044936824828355</v>
      </c>
      <c r="S103" s="183">
        <v>67.044936824828355</v>
      </c>
      <c r="T103" s="183">
        <v>67.265237822062176</v>
      </c>
      <c r="U103" s="183">
        <v>67.338671487806792</v>
      </c>
      <c r="V103" s="183">
        <v>67.412105153551394</v>
      </c>
      <c r="W103" s="183">
        <v>67.338671487806792</v>
      </c>
      <c r="X103" s="183">
        <v>67.558972485040613</v>
      </c>
      <c r="Y103" s="183">
        <v>67.412105153551394</v>
      </c>
      <c r="Z103" s="183">
        <v>67.338671487806792</v>
      </c>
      <c r="AA103" s="184">
        <f t="shared" ref="AA103:AO103" si="125">Z103*(1+INDEX($BH$5:$BH$16,MATCH($C103,$BG$5:$BG$16,0)))</f>
        <v>67.51375203367509</v>
      </c>
      <c r="AB103" s="184">
        <f t="shared" si="125"/>
        <v>67.689287788962645</v>
      </c>
      <c r="AC103" s="184">
        <f t="shared" si="125"/>
        <v>67.865279937213941</v>
      </c>
      <c r="AD103" s="184">
        <f t="shared" si="125"/>
        <v>68.041729665050696</v>
      </c>
      <c r="AE103" s="184">
        <f t="shared" si="125"/>
        <v>68.218638162179829</v>
      </c>
      <c r="AF103" s="184">
        <f t="shared" si="125"/>
        <v>68.396006621401497</v>
      </c>
      <c r="AG103" s="184">
        <f t="shared" si="125"/>
        <v>68.573836238617133</v>
      </c>
      <c r="AH103" s="184">
        <f t="shared" si="125"/>
        <v>68.752128212837533</v>
      </c>
      <c r="AI103" s="184">
        <f t="shared" si="125"/>
        <v>68.930883746190901</v>
      </c>
      <c r="AJ103" s="184">
        <f t="shared" si="125"/>
        <v>69.110104043930988</v>
      </c>
      <c r="AK103" s="184">
        <f t="shared" si="125"/>
        <v>69.289790314445199</v>
      </c>
      <c r="AL103" s="184">
        <f t="shared" si="125"/>
        <v>69.469943769262755</v>
      </c>
      <c r="AM103" s="184">
        <f t="shared" si="125"/>
        <v>69.650565623062832</v>
      </c>
      <c r="AN103" s="184">
        <f t="shared" si="125"/>
        <v>69.831657093682793</v>
      </c>
      <c r="AO103" s="184">
        <f t="shared" si="125"/>
        <v>70.013219402126367</v>
      </c>
      <c r="AP103" s="85"/>
      <c r="AQ103" s="189" t="s">
        <v>111</v>
      </c>
      <c r="AR103" s="189" t="s">
        <v>14</v>
      </c>
      <c r="AS103" s="190">
        <f t="shared" si="92"/>
        <v>2.6368849580653349E-3</v>
      </c>
      <c r="AT103" s="186">
        <f t="shared" si="80"/>
        <v>5.6433408577878375E-3</v>
      </c>
      <c r="AU103" s="186">
        <f t="shared" si="81"/>
        <v>1.1223344556676729E-3</v>
      </c>
      <c r="AV103" s="186">
        <f t="shared" si="82"/>
        <v>-1.1210762331836932E-3</v>
      </c>
      <c r="AW103" s="186">
        <f t="shared" si="83"/>
        <v>1.1223344556676729E-3</v>
      </c>
      <c r="AX103" s="186">
        <f t="shared" si="84"/>
        <v>4.484304932735439E-3</v>
      </c>
      <c r="AY103" s="186">
        <f t="shared" si="85"/>
        <v>3.3482142857144126E-3</v>
      </c>
      <c r="AZ103" s="186">
        <f t="shared" si="86"/>
        <v>2.2246941045607205E-3</v>
      </c>
      <c r="BA103" s="186">
        <f t="shared" si="87"/>
        <v>4.4395116537181423E-3</v>
      </c>
      <c r="BB103" s="186">
        <f t="shared" si="88"/>
        <v>4.4198895027625085E-3</v>
      </c>
      <c r="BC103" s="186">
        <f t="shared" si="89"/>
        <v>-3.3003300330034513E-3</v>
      </c>
      <c r="BD103" s="186">
        <f t="shared" si="90"/>
        <v>6.6225165562914245E-3</v>
      </c>
    </row>
    <row r="104" spans="1:56" x14ac:dyDescent="0.4">
      <c r="A104" s="75" t="str">
        <f t="shared" si="78"/>
        <v>DITUsuariosJalisco</v>
      </c>
      <c r="C104" s="86" t="s">
        <v>112</v>
      </c>
      <c r="D104" s="86" t="s">
        <v>101</v>
      </c>
      <c r="E104" s="86" t="s">
        <v>14</v>
      </c>
      <c r="F104" s="183">
        <v>8.8120398893531249</v>
      </c>
      <c r="G104" s="183">
        <v>8.7386062236085156</v>
      </c>
      <c r="H104" s="183">
        <v>8.7386062236085156</v>
      </c>
      <c r="I104" s="183">
        <v>8.7386062236085156</v>
      </c>
      <c r="J104" s="183">
        <v>8.7386062236085156</v>
      </c>
      <c r="K104" s="183">
        <v>8.8854735550977342</v>
      </c>
      <c r="L104" s="183">
        <v>8.9589072208423435</v>
      </c>
      <c r="M104" s="183">
        <v>8.9589072208423435</v>
      </c>
      <c r="N104" s="183">
        <v>8.9589072208423435</v>
      </c>
      <c r="O104" s="183">
        <v>8.9589072208423435</v>
      </c>
      <c r="P104" s="183">
        <v>9.0323408865869528</v>
      </c>
      <c r="Q104" s="183">
        <v>9.1792082180761714</v>
      </c>
      <c r="R104" s="183">
        <v>9.1057745523315621</v>
      </c>
      <c r="S104" s="183">
        <v>9.1792082180761714</v>
      </c>
      <c r="T104" s="183">
        <v>9.1792082180761714</v>
      </c>
      <c r="U104" s="183">
        <v>9.0323408865869528</v>
      </c>
      <c r="V104" s="183">
        <v>9.1057745523315621</v>
      </c>
      <c r="W104" s="183">
        <v>9.1057745523315621</v>
      </c>
      <c r="X104" s="183">
        <v>9.1057745523315621</v>
      </c>
      <c r="Y104" s="183">
        <v>9.1057745523315621</v>
      </c>
      <c r="Z104" s="183">
        <v>9.2526418838207807</v>
      </c>
      <c r="AA104" s="184">
        <f t="shared" ref="AA104:AO104" si="126">Z104*(1+INDEX($BH$5:$BH$16,MATCH($C104,$BG$5:$BG$16,0)))</f>
        <v>9.2868766587909182</v>
      </c>
      <c r="AB104" s="184">
        <f t="shared" si="126"/>
        <v>9.3212381024284454</v>
      </c>
      <c r="AC104" s="184">
        <f t="shared" si="126"/>
        <v>9.3557266834074309</v>
      </c>
      <c r="AD104" s="184">
        <f t="shared" si="126"/>
        <v>9.3903428721360385</v>
      </c>
      <c r="AE104" s="184">
        <f t="shared" si="126"/>
        <v>9.4250871407629422</v>
      </c>
      <c r="AF104" s="184">
        <f t="shared" si="126"/>
        <v>9.4599599631837652</v>
      </c>
      <c r="AG104" s="184">
        <f t="shared" si="126"/>
        <v>9.4949618150475459</v>
      </c>
      <c r="AH104" s="184">
        <f t="shared" si="126"/>
        <v>9.5300931737632215</v>
      </c>
      <c r="AI104" s="184">
        <f t="shared" si="126"/>
        <v>9.5653545185061457</v>
      </c>
      <c r="AJ104" s="184">
        <f t="shared" si="126"/>
        <v>9.6007463302246183</v>
      </c>
      <c r="AK104" s="184">
        <f t="shared" si="126"/>
        <v>9.6362690916464491</v>
      </c>
      <c r="AL104" s="184">
        <f t="shared" si="126"/>
        <v>9.6719232872855407</v>
      </c>
      <c r="AM104" s="184">
        <f t="shared" si="126"/>
        <v>9.7077094034484972</v>
      </c>
      <c r="AN104" s="184">
        <f t="shared" si="126"/>
        <v>9.7436279282412563</v>
      </c>
      <c r="AO104" s="184">
        <f t="shared" si="126"/>
        <v>9.7796793515757496</v>
      </c>
      <c r="AP104" s="85"/>
      <c r="AQ104" s="189" t="s">
        <v>112</v>
      </c>
      <c r="AR104" s="189" t="s">
        <v>14</v>
      </c>
      <c r="AS104" s="190">
        <f t="shared" si="92"/>
        <v>3.7449760071600917E-3</v>
      </c>
      <c r="AT104" s="186">
        <f t="shared" si="80"/>
        <v>-8.3333333333333037E-3</v>
      </c>
      <c r="AU104" s="186">
        <f t="shared" si="81"/>
        <v>0</v>
      </c>
      <c r="AV104" s="186">
        <f t="shared" si="82"/>
        <v>0</v>
      </c>
      <c r="AW104" s="186">
        <f t="shared" si="83"/>
        <v>0</v>
      </c>
      <c r="AX104" s="186">
        <f t="shared" si="84"/>
        <v>1.6806722689075571E-2</v>
      </c>
      <c r="AY104" s="186">
        <f t="shared" si="85"/>
        <v>8.2644628099173278E-3</v>
      </c>
      <c r="AZ104" s="186">
        <f t="shared" si="86"/>
        <v>0</v>
      </c>
      <c r="BA104" s="186">
        <f t="shared" si="87"/>
        <v>0</v>
      </c>
      <c r="BB104" s="186">
        <f t="shared" si="88"/>
        <v>0</v>
      </c>
      <c r="BC104" s="186">
        <f t="shared" si="89"/>
        <v>8.1967213114753079E-3</v>
      </c>
      <c r="BD104" s="186">
        <f t="shared" si="90"/>
        <v>1.6260162601626105E-2</v>
      </c>
    </row>
    <row r="105" spans="1:56" x14ac:dyDescent="0.4">
      <c r="A105" s="75" t="str">
        <f t="shared" si="78"/>
        <v>GDBTUsuariosJalisco</v>
      </c>
      <c r="C105" s="86" t="s">
        <v>113</v>
      </c>
      <c r="D105" s="86" t="s">
        <v>101</v>
      </c>
      <c r="E105" s="86" t="s">
        <v>14</v>
      </c>
      <c r="F105" s="183">
        <v>2246.2259783636468</v>
      </c>
      <c r="G105" s="183">
        <v>2253.3989788335803</v>
      </c>
      <c r="H105" s="183">
        <v>2263.0646116535486</v>
      </c>
      <c r="I105" s="183">
        <v>2190.0909343911635</v>
      </c>
      <c r="J105" s="183">
        <v>2292.5543968779316</v>
      </c>
      <c r="K105" s="183">
        <v>2172.2359791673562</v>
      </c>
      <c r="L105" s="183">
        <v>2252.0143136322999</v>
      </c>
      <c r="M105" s="183">
        <v>2191.1877396227251</v>
      </c>
      <c r="N105" s="183">
        <v>2234.3091630866115</v>
      </c>
      <c r="O105" s="183">
        <v>2195.7400394295646</v>
      </c>
      <c r="P105" s="183">
        <v>2187.7680806763296</v>
      </c>
      <c r="Q105" s="183">
        <v>2120.1374369335226</v>
      </c>
      <c r="R105" s="183">
        <v>2133.7015162005409</v>
      </c>
      <c r="S105" s="183">
        <v>2160.205782310411</v>
      </c>
      <c r="T105" s="183">
        <v>2143.5322279011029</v>
      </c>
      <c r="U105" s="183">
        <v>2178.1218343441183</v>
      </c>
      <c r="V105" s="183">
        <v>2190.9545143003197</v>
      </c>
      <c r="W105" s="183">
        <v>2120.0839772248605</v>
      </c>
      <c r="X105" s="183">
        <v>2157.4951988404464</v>
      </c>
      <c r="Y105" s="183">
        <v>2136.6605991953857</v>
      </c>
      <c r="Z105" s="183">
        <v>2113.2957691634292</v>
      </c>
      <c r="AA105" s="184">
        <f t="shared" ref="AA105:AO105" si="127">Z105*(1+INDEX($BH$5:$BH$16,MATCH($C105,$BG$5:$BG$16,0)))</f>
        <v>2103.1519494714448</v>
      </c>
      <c r="AB105" s="184">
        <f t="shared" si="127"/>
        <v>2093.0568201139818</v>
      </c>
      <c r="AC105" s="184">
        <f t="shared" si="127"/>
        <v>2083.0101473774348</v>
      </c>
      <c r="AD105" s="184">
        <f t="shared" si="127"/>
        <v>2073.0116986700232</v>
      </c>
      <c r="AE105" s="184">
        <f t="shared" si="127"/>
        <v>2063.0612425164072</v>
      </c>
      <c r="AF105" s="184">
        <f t="shared" si="127"/>
        <v>2053.1585485523283</v>
      </c>
      <c r="AG105" s="184">
        <f t="shared" si="127"/>
        <v>2043.3033875192771</v>
      </c>
      <c r="AH105" s="184">
        <f t="shared" si="127"/>
        <v>2033.4955312591844</v>
      </c>
      <c r="AI105" s="184">
        <f t="shared" si="127"/>
        <v>2023.7347527091404</v>
      </c>
      <c r="AJ105" s="184">
        <f t="shared" si="127"/>
        <v>2014.0208258961363</v>
      </c>
      <c r="AK105" s="184">
        <f t="shared" si="127"/>
        <v>2004.3535259318348</v>
      </c>
      <c r="AL105" s="184">
        <f t="shared" si="127"/>
        <v>1994.732629007362</v>
      </c>
      <c r="AM105" s="184">
        <f t="shared" si="127"/>
        <v>1985.1579123881265</v>
      </c>
      <c r="AN105" s="184">
        <f t="shared" si="127"/>
        <v>1975.6291544086635</v>
      </c>
      <c r="AO105" s="184">
        <f t="shared" si="127"/>
        <v>1966.1461344675017</v>
      </c>
      <c r="AP105" s="85"/>
      <c r="AQ105" s="189" t="s">
        <v>113</v>
      </c>
      <c r="AR105" s="189" t="s">
        <v>14</v>
      </c>
      <c r="AS105" s="190">
        <f t="shared" si="92"/>
        <v>-4.8063613363783708E-3</v>
      </c>
      <c r="AT105" s="186">
        <f t="shared" si="80"/>
        <v>3.1933565629753691E-3</v>
      </c>
      <c r="AU105" s="186">
        <f t="shared" si="81"/>
        <v>4.2893570604933817E-3</v>
      </c>
      <c r="AV105" s="186">
        <f t="shared" si="82"/>
        <v>-3.2245512075355864E-2</v>
      </c>
      <c r="AW105" s="186">
        <f t="shared" si="83"/>
        <v>4.6785026538294083E-2</v>
      </c>
      <c r="AX105" s="186">
        <f t="shared" si="84"/>
        <v>-5.2482252056670342E-2</v>
      </c>
      <c r="AY105" s="186">
        <f t="shared" si="85"/>
        <v>3.6726366393914356E-2</v>
      </c>
      <c r="AZ105" s="186">
        <f t="shared" si="86"/>
        <v>-2.7009852309271998E-2</v>
      </c>
      <c r="BA105" s="186">
        <f t="shared" si="87"/>
        <v>1.9679474599155533E-2</v>
      </c>
      <c r="BB105" s="186">
        <f t="shared" si="88"/>
        <v>-1.7262214331952741E-2</v>
      </c>
      <c r="BC105" s="186">
        <f t="shared" si="89"/>
        <v>-3.6306478044213497E-3</v>
      </c>
      <c r="BD105" s="186">
        <f t="shared" si="90"/>
        <v>-3.0913077277322509E-2</v>
      </c>
    </row>
    <row r="106" spans="1:56" x14ac:dyDescent="0.4">
      <c r="A106" s="75" t="str">
        <f t="shared" si="78"/>
        <v>GDMTHUsuariosJalisco</v>
      </c>
      <c r="C106" s="86" t="s">
        <v>114</v>
      </c>
      <c r="D106" s="86" t="s">
        <v>101</v>
      </c>
      <c r="E106" s="86" t="s">
        <v>14</v>
      </c>
      <c r="F106" s="183">
        <v>6166.1514789091043</v>
      </c>
      <c r="G106" s="183">
        <v>6201.8402404609842</v>
      </c>
      <c r="H106" s="183">
        <v>6233.1964157339326</v>
      </c>
      <c r="I106" s="183">
        <v>6267.6368049681541</v>
      </c>
      <c r="J106" s="183">
        <v>6297.5977405919548</v>
      </c>
      <c r="K106" s="183">
        <v>6335.3426447846841</v>
      </c>
      <c r="L106" s="183">
        <v>6372.2063449884781</v>
      </c>
      <c r="M106" s="183">
        <v>6404.4437242503618</v>
      </c>
      <c r="N106" s="183">
        <v>6426.326956642255</v>
      </c>
      <c r="O106" s="183">
        <v>6444.1713374181954</v>
      </c>
      <c r="P106" s="183">
        <v>6469.4325184343406</v>
      </c>
      <c r="Q106" s="183">
        <v>6499.68718872112</v>
      </c>
      <c r="R106" s="183">
        <v>6528.9137876874747</v>
      </c>
      <c r="S106" s="183">
        <v>6553.7343667091527</v>
      </c>
      <c r="T106" s="183">
        <v>6587.8810212803955</v>
      </c>
      <c r="U106" s="183">
        <v>6612.4078656390957</v>
      </c>
      <c r="V106" s="183">
        <v>6635.9066386773702</v>
      </c>
      <c r="W106" s="183">
        <v>6665.8675743011709</v>
      </c>
      <c r="X106" s="183">
        <v>6694.2864029443344</v>
      </c>
      <c r="Y106" s="183">
        <v>6718.0054769798435</v>
      </c>
      <c r="Z106" s="183">
        <v>6747.3789432776875</v>
      </c>
      <c r="AA106" s="184">
        <f t="shared" ref="AA106:AO106" si="128">Z106*(1+INDEX($BH$5:$BH$16,MATCH($C106,$BG$5:$BG$16,0)))</f>
        <v>6779.7663622054197</v>
      </c>
      <c r="AB106" s="184">
        <f t="shared" si="128"/>
        <v>6812.3092407440054</v>
      </c>
      <c r="AC106" s="184">
        <f t="shared" si="128"/>
        <v>6845.0083250995758</v>
      </c>
      <c r="AD106" s="184">
        <f t="shared" si="128"/>
        <v>6877.8643650600534</v>
      </c>
      <c r="AE106" s="184">
        <f t="shared" si="128"/>
        <v>6910.878114012341</v>
      </c>
      <c r="AF106" s="184">
        <f t="shared" si="128"/>
        <v>6944.0503289595999</v>
      </c>
      <c r="AG106" s="184">
        <f t="shared" si="128"/>
        <v>6977.3817705386055</v>
      </c>
      <c r="AH106" s="184">
        <f t="shared" si="128"/>
        <v>7010.8732030371903</v>
      </c>
      <c r="AI106" s="184">
        <f t="shared" si="128"/>
        <v>7044.5253944117685</v>
      </c>
      <c r="AJ106" s="184">
        <f t="shared" si="128"/>
        <v>7078.3391163049446</v>
      </c>
      <c r="AK106" s="184">
        <f t="shared" si="128"/>
        <v>7112.3151440632073</v>
      </c>
      <c r="AL106" s="184">
        <f t="shared" si="128"/>
        <v>7146.4542567547105</v>
      </c>
      <c r="AM106" s="184">
        <f t="shared" si="128"/>
        <v>7180.7572371871329</v>
      </c>
      <c r="AN106" s="184">
        <f t="shared" si="128"/>
        <v>7215.2248719256304</v>
      </c>
      <c r="AO106" s="184">
        <f t="shared" si="128"/>
        <v>7249.8579513108725</v>
      </c>
      <c r="AP106" s="85"/>
      <c r="AQ106" s="189" t="s">
        <v>114</v>
      </c>
      <c r="AR106" s="189" t="s">
        <v>14</v>
      </c>
      <c r="AS106" s="190">
        <f t="shared" si="92"/>
        <v>4.8009927594443854E-3</v>
      </c>
      <c r="AT106" s="186">
        <f t="shared" si="80"/>
        <v>5.787850278078821E-3</v>
      </c>
      <c r="AU106" s="186">
        <f t="shared" si="81"/>
        <v>5.0559469539992463E-3</v>
      </c>
      <c r="AV106" s="186">
        <f t="shared" si="82"/>
        <v>5.5253174995877341E-3</v>
      </c>
      <c r="AW106" s="186">
        <f t="shared" si="83"/>
        <v>4.7802603367270713E-3</v>
      </c>
      <c r="AX106" s="186">
        <f t="shared" si="84"/>
        <v>5.9935400366142311E-3</v>
      </c>
      <c r="AY106" s="186">
        <f t="shared" si="85"/>
        <v>5.818738191554651E-3</v>
      </c>
      <c r="AZ106" s="186">
        <f t="shared" si="86"/>
        <v>5.0590607893978845E-3</v>
      </c>
      <c r="BA106" s="186">
        <f t="shared" si="87"/>
        <v>3.416882610590033E-3</v>
      </c>
      <c r="BB106" s="186">
        <f t="shared" si="88"/>
        <v>2.7767620440626306E-3</v>
      </c>
      <c r="BC106" s="186">
        <f t="shared" si="89"/>
        <v>3.9200045581446741E-3</v>
      </c>
      <c r="BD106" s="186">
        <f t="shared" si="90"/>
        <v>4.6765570551312585E-3</v>
      </c>
    </row>
    <row r="107" spans="1:56" x14ac:dyDescent="0.4">
      <c r="A107" s="75" t="str">
        <f t="shared" si="78"/>
        <v>GDMTOUsuariosJalisco</v>
      </c>
      <c r="C107" s="86" t="s">
        <v>115</v>
      </c>
      <c r="D107" s="86" t="s">
        <v>101</v>
      </c>
      <c r="E107" s="86" t="s">
        <v>14</v>
      </c>
      <c r="F107" s="183">
        <v>16700.504564636296</v>
      </c>
      <c r="G107" s="183">
        <v>16747.281809715612</v>
      </c>
      <c r="H107" s="183">
        <v>16816.52975651278</v>
      </c>
      <c r="I107" s="183">
        <v>16890.991493577814</v>
      </c>
      <c r="J107" s="183">
        <v>16960.239440374979</v>
      </c>
      <c r="K107" s="183">
        <v>17037.197922075331</v>
      </c>
      <c r="L107" s="183">
        <v>17092.64033971251</v>
      </c>
      <c r="M107" s="183">
        <v>17169.89255607584</v>
      </c>
      <c r="N107" s="183">
        <v>17231.429967969823</v>
      </c>
      <c r="O107" s="183">
        <v>17301.852853418903</v>
      </c>
      <c r="P107" s="183">
        <v>17339.597757611631</v>
      </c>
      <c r="Q107" s="183">
        <v>17360.452918683102</v>
      </c>
      <c r="R107" s="183">
        <v>17474.054799590012</v>
      </c>
      <c r="S107" s="183">
        <v>17536.326548141442</v>
      </c>
      <c r="T107" s="183">
        <v>17640.82265449602</v>
      </c>
      <c r="U107" s="183">
        <v>17709.556565632975</v>
      </c>
      <c r="V107" s="183">
        <v>17794.372449567996</v>
      </c>
      <c r="W107" s="183">
        <v>17869.788824287712</v>
      </c>
      <c r="X107" s="183">
        <v>17951.006458601249</v>
      </c>
      <c r="Y107" s="183">
        <v>18027.083736312667</v>
      </c>
      <c r="Z107" s="183">
        <v>18091.044459176221</v>
      </c>
      <c r="AA107" s="184">
        <f t="shared" ref="AA107:AO107" si="129">Z107*(1+INDEX($BH$5:$BH$16,MATCH($C107,$BG$5:$BG$16,0)))</f>
        <v>18154.36311478334</v>
      </c>
      <c r="AB107" s="184">
        <f t="shared" si="129"/>
        <v>18217.903385685084</v>
      </c>
      <c r="AC107" s="184">
        <f t="shared" si="129"/>
        <v>18281.666047534982</v>
      </c>
      <c r="AD107" s="184">
        <f t="shared" si="129"/>
        <v>18345.651878701356</v>
      </c>
      <c r="AE107" s="184">
        <f t="shared" si="129"/>
        <v>18409.861660276812</v>
      </c>
      <c r="AF107" s="184">
        <f t="shared" si="129"/>
        <v>18474.296176087781</v>
      </c>
      <c r="AG107" s="184">
        <f t="shared" si="129"/>
        <v>18538.956212704088</v>
      </c>
      <c r="AH107" s="184">
        <f t="shared" si="129"/>
        <v>18603.842559448552</v>
      </c>
      <c r="AI107" s="184">
        <f t="shared" si="129"/>
        <v>18668.956008406625</v>
      </c>
      <c r="AJ107" s="184">
        <f t="shared" si="129"/>
        <v>18734.29735443605</v>
      </c>
      <c r="AK107" s="184">
        <f t="shared" si="129"/>
        <v>18799.867395176578</v>
      </c>
      <c r="AL107" s="184">
        <f t="shared" si="129"/>
        <v>18865.666931059695</v>
      </c>
      <c r="AM107" s="184">
        <f t="shared" si="129"/>
        <v>18931.696765318404</v>
      </c>
      <c r="AN107" s="184">
        <f t="shared" si="129"/>
        <v>18997.957703997021</v>
      </c>
      <c r="AO107" s="184">
        <f t="shared" si="129"/>
        <v>19064.450555961012</v>
      </c>
      <c r="AP107" s="85"/>
      <c r="AQ107" s="189" t="s">
        <v>115</v>
      </c>
      <c r="AR107" s="189" t="s">
        <v>14</v>
      </c>
      <c r="AS107" s="190">
        <f t="shared" si="92"/>
        <v>3.5300024266582408E-3</v>
      </c>
      <c r="AT107" s="186">
        <f t="shared" si="80"/>
        <v>2.8009480131736542E-3</v>
      </c>
      <c r="AU107" s="186">
        <f t="shared" si="81"/>
        <v>4.1348767868105707E-3</v>
      </c>
      <c r="AV107" s="186">
        <f t="shared" si="82"/>
        <v>4.427889590965961E-3</v>
      </c>
      <c r="AW107" s="186">
        <f t="shared" si="83"/>
        <v>4.0996969789188764E-3</v>
      </c>
      <c r="AX107" s="186">
        <f t="shared" si="84"/>
        <v>4.5375822653275222E-3</v>
      </c>
      <c r="AY107" s="186">
        <f t="shared" si="85"/>
        <v>3.254198131098951E-3</v>
      </c>
      <c r="AZ107" s="186">
        <f t="shared" si="86"/>
        <v>4.5196186679155037E-3</v>
      </c>
      <c r="BA107" s="186">
        <f t="shared" si="87"/>
        <v>3.5840301092744387E-3</v>
      </c>
      <c r="BB107" s="186">
        <f t="shared" si="88"/>
        <v>4.0868857419251725E-3</v>
      </c>
      <c r="BC107" s="186">
        <f t="shared" si="89"/>
        <v>2.181552722272162E-3</v>
      </c>
      <c r="BD107" s="186">
        <f t="shared" si="90"/>
        <v>1.2027476855578367E-3</v>
      </c>
    </row>
    <row r="108" spans="1:56" x14ac:dyDescent="0.4">
      <c r="A108" s="75" t="str">
        <f t="shared" si="78"/>
        <v>PDBTUsuariosJalisco</v>
      </c>
      <c r="C108" s="86" t="s">
        <v>116</v>
      </c>
      <c r="D108" s="86" t="s">
        <v>101</v>
      </c>
      <c r="E108" s="86" t="s">
        <v>14</v>
      </c>
      <c r="F108" s="183">
        <v>285896.75708828476</v>
      </c>
      <c r="G108" s="183">
        <v>286819.18086247589</v>
      </c>
      <c r="H108" s="183">
        <v>287547.009534729</v>
      </c>
      <c r="I108" s="183">
        <v>288471.37313263438</v>
      </c>
      <c r="J108" s="183">
        <v>289222.06199876853</v>
      </c>
      <c r="K108" s="183">
        <v>289801.04709271993</v>
      </c>
      <c r="L108" s="183">
        <v>290603.72111950791</v>
      </c>
      <c r="M108" s="183">
        <v>291446.54280003189</v>
      </c>
      <c r="N108" s="183">
        <v>291975.98366837873</v>
      </c>
      <c r="O108" s="183">
        <v>292627.79733466898</v>
      </c>
      <c r="P108" s="183">
        <v>293314.73696689686</v>
      </c>
      <c r="Q108" s="183">
        <v>293397.27464478585</v>
      </c>
      <c r="R108" s="183">
        <v>294202.56937223696</v>
      </c>
      <c r="S108" s="183">
        <v>295082.3099750813</v>
      </c>
      <c r="T108" s="183">
        <v>296521.39363496372</v>
      </c>
      <c r="U108" s="183">
        <v>297573.10824588069</v>
      </c>
      <c r="V108" s="183">
        <v>298379.50154097134</v>
      </c>
      <c r="W108" s="183">
        <v>298841.47978180263</v>
      </c>
      <c r="X108" s="183">
        <v>300068.2291159805</v>
      </c>
      <c r="Y108" s="183">
        <v>300910.27239964751</v>
      </c>
      <c r="Z108" s="183">
        <v>301551.21435859159</v>
      </c>
      <c r="AA108" s="184">
        <f t="shared" ref="AA108:AO108" si="130">Z108*(1+INDEX($BH$5:$BH$16,MATCH($C108,$BG$5:$BG$16,0)))</f>
        <v>302274.93727305217</v>
      </c>
      <c r="AB108" s="184">
        <f t="shared" si="130"/>
        <v>303000.39712250751</v>
      </c>
      <c r="AC108" s="184">
        <f t="shared" si="130"/>
        <v>303727.59807560151</v>
      </c>
      <c r="AD108" s="184">
        <f t="shared" si="130"/>
        <v>304456.54431098292</v>
      </c>
      <c r="AE108" s="184">
        <f t="shared" si="130"/>
        <v>305187.24001732928</v>
      </c>
      <c r="AF108" s="184">
        <f t="shared" si="130"/>
        <v>305919.68939337088</v>
      </c>
      <c r="AG108" s="184">
        <f t="shared" si="130"/>
        <v>306653.89664791495</v>
      </c>
      <c r="AH108" s="184">
        <f t="shared" si="130"/>
        <v>307389.86599986994</v>
      </c>
      <c r="AI108" s="184">
        <f t="shared" si="130"/>
        <v>308127.60167826962</v>
      </c>
      <c r="AJ108" s="184">
        <f t="shared" si="130"/>
        <v>308867.10792229744</v>
      </c>
      <c r="AK108" s="184">
        <f t="shared" si="130"/>
        <v>309608.38898131094</v>
      </c>
      <c r="AL108" s="184">
        <f t="shared" si="130"/>
        <v>310351.44911486609</v>
      </c>
      <c r="AM108" s="184">
        <f t="shared" si="130"/>
        <v>311096.29259274178</v>
      </c>
      <c r="AN108" s="184">
        <f t="shared" si="130"/>
        <v>311842.92369496432</v>
      </c>
      <c r="AO108" s="184">
        <f t="shared" si="130"/>
        <v>312591.34671183222</v>
      </c>
      <c r="AP108" s="85"/>
      <c r="AQ108" s="189" t="s">
        <v>116</v>
      </c>
      <c r="AR108" s="189" t="s">
        <v>14</v>
      </c>
      <c r="AS108" s="190">
        <f t="shared" si="92"/>
        <v>2.3573380463321821E-3</v>
      </c>
      <c r="AT108" s="186">
        <f t="shared" si="80"/>
        <v>3.2264226554563624E-3</v>
      </c>
      <c r="AU108" s="186">
        <f t="shared" si="81"/>
        <v>2.5375871657693505E-3</v>
      </c>
      <c r="AV108" s="186">
        <f t="shared" si="82"/>
        <v>3.2146520994986716E-3</v>
      </c>
      <c r="AW108" s="186">
        <f t="shared" si="83"/>
        <v>2.6022993477032852E-3</v>
      </c>
      <c r="AX108" s="186">
        <f t="shared" si="84"/>
        <v>2.0018704311495217E-3</v>
      </c>
      <c r="AY108" s="186">
        <f t="shared" si="85"/>
        <v>2.769741637721479E-3</v>
      </c>
      <c r="AZ108" s="186">
        <f t="shared" si="86"/>
        <v>2.9002439379548495E-3</v>
      </c>
      <c r="BA108" s="186">
        <f t="shared" si="87"/>
        <v>1.8165968388585974E-3</v>
      </c>
      <c r="BB108" s="186">
        <f t="shared" si="88"/>
        <v>2.2324221948013534E-3</v>
      </c>
      <c r="BC108" s="186">
        <f t="shared" si="89"/>
        <v>2.3474859137946336E-3</v>
      </c>
      <c r="BD108" s="186">
        <f t="shared" si="90"/>
        <v>2.813962869459008E-4</v>
      </c>
    </row>
    <row r="109" spans="1:56" x14ac:dyDescent="0.4">
      <c r="A109" s="75" t="str">
        <f t="shared" si="78"/>
        <v>APBTUsuariosJalisco</v>
      </c>
      <c r="C109" s="86" t="s">
        <v>117</v>
      </c>
      <c r="D109" s="86" t="s">
        <v>101</v>
      </c>
      <c r="E109" s="86" t="s">
        <v>14</v>
      </c>
      <c r="F109" s="183">
        <v>7790.3572978483744</v>
      </c>
      <c r="G109" s="183">
        <v>7813.2428997776824</v>
      </c>
      <c r="H109" s="183">
        <v>7831.6453764132821</v>
      </c>
      <c r="I109" s="183">
        <v>7848.8765860802541</v>
      </c>
      <c r="J109" s="183">
        <v>7869.4967594213394</v>
      </c>
      <c r="K109" s="183">
        <v>7891.76919024168</v>
      </c>
      <c r="L109" s="183">
        <v>7910.0137844959281</v>
      </c>
      <c r="M109" s="183">
        <v>7994.3450062370375</v>
      </c>
      <c r="N109" s="183">
        <v>8002.5548900672838</v>
      </c>
      <c r="O109" s="183">
        <v>8022.2828443695744</v>
      </c>
      <c r="P109" s="183">
        <v>8028.9689796356206</v>
      </c>
      <c r="Q109" s="183">
        <v>8026.1160817214422</v>
      </c>
      <c r="R109" s="183">
        <v>8043.3656498048513</v>
      </c>
      <c r="S109" s="183">
        <v>8060.9162959178138</v>
      </c>
      <c r="T109" s="183">
        <v>8082.1973722506009</v>
      </c>
      <c r="U109" s="183">
        <v>8098.9475914069462</v>
      </c>
      <c r="V109" s="183">
        <v>8116.902122681503</v>
      </c>
      <c r="W109" s="183">
        <v>8138.4292017945363</v>
      </c>
      <c r="X109" s="183">
        <v>8156.1524170219973</v>
      </c>
      <c r="Y109" s="183">
        <v>8130.0394054832132</v>
      </c>
      <c r="Z109" s="183">
        <v>8141.741060119617</v>
      </c>
      <c r="AA109" s="184">
        <f t="shared" ref="AA109:AO109" si="131">Z109*(1+INDEX($BH$5:$BH$16,MATCH($C109,$BG$5:$BG$16,0)))</f>
        <v>8163.7237609819394</v>
      </c>
      <c r="AB109" s="184">
        <f t="shared" si="131"/>
        <v>8185.7658151365904</v>
      </c>
      <c r="AC109" s="184">
        <f t="shared" si="131"/>
        <v>8207.8673828374594</v>
      </c>
      <c r="AD109" s="184">
        <f t="shared" si="131"/>
        <v>8230.0286247711192</v>
      </c>
      <c r="AE109" s="184">
        <f t="shared" si="131"/>
        <v>8252.2497020580013</v>
      </c>
      <c r="AF109" s="184">
        <f t="shared" si="131"/>
        <v>8274.5307762535576</v>
      </c>
      <c r="AG109" s="184">
        <f t="shared" si="131"/>
        <v>8296.8720093494412</v>
      </c>
      <c r="AH109" s="184">
        <f t="shared" si="131"/>
        <v>8319.2735637746846</v>
      </c>
      <c r="AI109" s="184">
        <f t="shared" si="131"/>
        <v>8341.735602396875</v>
      </c>
      <c r="AJ109" s="184">
        <f t="shared" si="131"/>
        <v>8364.258288523346</v>
      </c>
      <c r="AK109" s="184">
        <f t="shared" si="131"/>
        <v>8386.8417859023575</v>
      </c>
      <c r="AL109" s="184">
        <f t="shared" si="131"/>
        <v>8409.4862587242933</v>
      </c>
      <c r="AM109" s="184">
        <f t="shared" si="131"/>
        <v>8432.1918716228483</v>
      </c>
      <c r="AN109" s="184">
        <f t="shared" si="131"/>
        <v>8454.9587896762296</v>
      </c>
      <c r="AO109" s="184">
        <f t="shared" si="131"/>
        <v>8477.7871784083545</v>
      </c>
      <c r="AP109" s="85"/>
      <c r="AQ109" s="189" t="s">
        <v>117</v>
      </c>
      <c r="AR109" s="189" t="s">
        <v>14</v>
      </c>
      <c r="AS109" s="190">
        <f t="shared" si="92"/>
        <v>2.717637768193842E-3</v>
      </c>
      <c r="AT109" s="186">
        <f t="shared" si="80"/>
        <v>2.9376832222609561E-3</v>
      </c>
      <c r="AU109" s="186">
        <f t="shared" si="81"/>
        <v>2.3552930417820583E-3</v>
      </c>
      <c r="AV109" s="186">
        <f t="shared" si="82"/>
        <v>2.2002030018963836E-3</v>
      </c>
      <c r="AW109" s="186">
        <f t="shared" si="83"/>
        <v>2.6271496455498866E-3</v>
      </c>
      <c r="AX109" s="186">
        <f t="shared" si="84"/>
        <v>2.8302230118686378E-3</v>
      </c>
      <c r="AY109" s="186">
        <f t="shared" si="85"/>
        <v>2.3118509695909673E-3</v>
      </c>
      <c r="AZ109" s="186">
        <f t="shared" si="86"/>
        <v>1.066132424527555E-2</v>
      </c>
      <c r="BA109" s="186">
        <f t="shared" si="87"/>
        <v>1.0269614113278536E-3</v>
      </c>
      <c r="BB109" s="186">
        <f t="shared" si="88"/>
        <v>2.4652069961776935E-3</v>
      </c>
      <c r="BC109" s="186">
        <f t="shared" si="89"/>
        <v>8.3344546630370608E-4</v>
      </c>
      <c r="BD109" s="186">
        <f t="shared" si="90"/>
        <v>-3.5532556190143172E-4</v>
      </c>
    </row>
    <row r="110" spans="1:56" x14ac:dyDescent="0.4">
      <c r="A110" s="75" t="str">
        <f t="shared" si="78"/>
        <v>APMTUsuariosJalisco</v>
      </c>
      <c r="C110" s="86" t="s">
        <v>118</v>
      </c>
      <c r="D110" s="86" t="s">
        <v>101</v>
      </c>
      <c r="E110" s="86" t="s">
        <v>14</v>
      </c>
      <c r="F110" s="183">
        <v>4572.6409322510799</v>
      </c>
      <c r="G110" s="183">
        <v>4585.8112602023757</v>
      </c>
      <c r="H110" s="183">
        <v>4597.516586522067</v>
      </c>
      <c r="I110" s="183">
        <v>4608.5573381667682</v>
      </c>
      <c r="J110" s="183">
        <v>4620.5417124162896</v>
      </c>
      <c r="K110" s="183">
        <v>4634.398645142297</v>
      </c>
      <c r="L110" s="183">
        <v>4646.1884201775947</v>
      </c>
      <c r="M110" s="183">
        <v>4693.5971947823145</v>
      </c>
      <c r="N110" s="183">
        <v>4698.4585034546071</v>
      </c>
      <c r="O110" s="183">
        <v>4710.2335917567552</v>
      </c>
      <c r="P110" s="183">
        <v>4713.9016033606986</v>
      </c>
      <c r="Q110" s="183">
        <v>4709.4845683661606</v>
      </c>
      <c r="R110" s="183">
        <v>4727.0425578456961</v>
      </c>
      <c r="S110" s="183">
        <v>4739.7465820195139</v>
      </c>
      <c r="T110" s="183">
        <v>4760.3226951611532</v>
      </c>
      <c r="U110" s="183">
        <v>4777.6456969103065</v>
      </c>
      <c r="V110" s="183">
        <v>4793.1769172152917</v>
      </c>
      <c r="W110" s="183">
        <v>4806.0902273364809</v>
      </c>
      <c r="X110" s="183">
        <v>4817.2264427466507</v>
      </c>
      <c r="Y110" s="183">
        <v>4806.1820194186621</v>
      </c>
      <c r="Z110" s="183">
        <v>4816.583898171386</v>
      </c>
      <c r="AA110" s="184">
        <f t="shared" ref="AA110:AO110" si="132">Z110*(1+INDEX($BH$5:$BH$16,MATCH($C110,$BG$5:$BG$16,0)))</f>
        <v>4829.5886746964479</v>
      </c>
      <c r="AB110" s="184">
        <f t="shared" si="132"/>
        <v>4842.6285641181275</v>
      </c>
      <c r="AC110" s="184">
        <f t="shared" si="132"/>
        <v>4855.7036612412458</v>
      </c>
      <c r="AD110" s="184">
        <f t="shared" si="132"/>
        <v>4868.8140611265972</v>
      </c>
      <c r="AE110" s="184">
        <f t="shared" si="132"/>
        <v>4881.9598590916385</v>
      </c>
      <c r="AF110" s="184">
        <f t="shared" si="132"/>
        <v>4895.1411507111852</v>
      </c>
      <c r="AG110" s="184">
        <f t="shared" si="132"/>
        <v>4908.3580318181048</v>
      </c>
      <c r="AH110" s="184">
        <f t="shared" si="132"/>
        <v>4921.6105985040131</v>
      </c>
      <c r="AI110" s="184">
        <f t="shared" si="132"/>
        <v>4934.8989471199739</v>
      </c>
      <c r="AJ110" s="184">
        <f t="shared" si="132"/>
        <v>4948.2231742771974</v>
      </c>
      <c r="AK110" s="184">
        <f t="shared" si="132"/>
        <v>4961.5833768477451</v>
      </c>
      <c r="AL110" s="184">
        <f t="shared" si="132"/>
        <v>4974.9796519652336</v>
      </c>
      <c r="AM110" s="184">
        <f t="shared" si="132"/>
        <v>4988.412097025539</v>
      </c>
      <c r="AN110" s="184">
        <f t="shared" si="132"/>
        <v>5001.8808096875073</v>
      </c>
      <c r="AO110" s="184">
        <f t="shared" si="132"/>
        <v>5015.3858878736628</v>
      </c>
      <c r="AP110" s="85"/>
      <c r="AQ110" s="189" t="s">
        <v>118</v>
      </c>
      <c r="AR110" s="189" t="s">
        <v>14</v>
      </c>
      <c r="AS110" s="190">
        <f t="shared" si="92"/>
        <v>2.6877301469610993E-3</v>
      </c>
      <c r="AT110" s="186">
        <f t="shared" si="80"/>
        <v>2.8802453869500866E-3</v>
      </c>
      <c r="AU110" s="186">
        <f t="shared" si="81"/>
        <v>2.5525093937630583E-3</v>
      </c>
      <c r="AV110" s="186">
        <f t="shared" si="82"/>
        <v>2.4014598831612055E-3</v>
      </c>
      <c r="AW110" s="186">
        <f t="shared" si="83"/>
        <v>2.600461135694232E-3</v>
      </c>
      <c r="AX110" s="186">
        <f t="shared" si="84"/>
        <v>2.9989844456486114E-3</v>
      </c>
      <c r="AY110" s="186">
        <f t="shared" si="85"/>
        <v>2.5439708445571529E-3</v>
      </c>
      <c r="AZ110" s="186">
        <f t="shared" si="86"/>
        <v>1.0203799397982216E-2</v>
      </c>
      <c r="BA110" s="186">
        <f t="shared" si="87"/>
        <v>1.035731970714604E-3</v>
      </c>
      <c r="BB110" s="186">
        <f t="shared" si="88"/>
        <v>2.5061599019104985E-3</v>
      </c>
      <c r="BC110" s="186">
        <f t="shared" si="89"/>
        <v>7.7873242005721544E-4</v>
      </c>
      <c r="BD110" s="186">
        <f t="shared" si="90"/>
        <v>-9.370231638667903E-4</v>
      </c>
    </row>
    <row r="111" spans="1:56" x14ac:dyDescent="0.4">
      <c r="A111" s="75" t="str">
        <f t="shared" si="78"/>
        <v>RABTUsuariosJalisco</v>
      </c>
      <c r="C111" s="86" t="s">
        <v>119</v>
      </c>
      <c r="D111" s="86" t="s">
        <v>101</v>
      </c>
      <c r="E111" s="86" t="s">
        <v>14</v>
      </c>
      <c r="F111" s="183">
        <v>7395.003439238234</v>
      </c>
      <c r="G111" s="183">
        <v>7409.2566934582655</v>
      </c>
      <c r="H111" s="183">
        <v>7432.8391808754886</v>
      </c>
      <c r="I111" s="183">
        <v>7458.4913961617249</v>
      </c>
      <c r="J111" s="183">
        <v>7481.3189854950933</v>
      </c>
      <c r="K111" s="183">
        <v>7490.5404915046383</v>
      </c>
      <c r="L111" s="183">
        <v>7486.0501697116879</v>
      </c>
      <c r="M111" s="183">
        <v>7485.6243278840357</v>
      </c>
      <c r="N111" s="183">
        <v>7470.8578457741141</v>
      </c>
      <c r="O111" s="183">
        <v>7478.8255453747361</v>
      </c>
      <c r="P111" s="183">
        <v>7494.7407503178993</v>
      </c>
      <c r="Q111" s="183">
        <v>7480.8867549385204</v>
      </c>
      <c r="R111" s="183">
        <v>7497.1120702521239</v>
      </c>
      <c r="S111" s="183">
        <v>7509.9124393953989</v>
      </c>
      <c r="T111" s="183">
        <v>7535.224877110234</v>
      </c>
      <c r="U111" s="183">
        <v>7560.7094433375751</v>
      </c>
      <c r="V111" s="183">
        <v>7589.9115154595711</v>
      </c>
      <c r="W111" s="183">
        <v>7606.1220706063586</v>
      </c>
      <c r="X111" s="183">
        <v>7620.0442858612132</v>
      </c>
      <c r="Y111" s="183">
        <v>7628.5603880776162</v>
      </c>
      <c r="Z111" s="183">
        <v>7639.7394153149162</v>
      </c>
      <c r="AA111" s="184">
        <f t="shared" ref="AA111:AO111" si="133">Z111*(1+INDEX($BH$5:$BH$16,MATCH($C111,$BG$5:$BG$16,0)))</f>
        <v>7648.1431286717634</v>
      </c>
      <c r="AB111" s="184">
        <f t="shared" si="133"/>
        <v>7656.5560861133035</v>
      </c>
      <c r="AC111" s="184">
        <f t="shared" si="133"/>
        <v>7664.9782978080293</v>
      </c>
      <c r="AD111" s="184">
        <f t="shared" si="133"/>
        <v>7673.4097739356193</v>
      </c>
      <c r="AE111" s="184">
        <f t="shared" si="133"/>
        <v>7681.850524686949</v>
      </c>
      <c r="AF111" s="184">
        <f t="shared" si="133"/>
        <v>7690.3005602641051</v>
      </c>
      <c r="AG111" s="184">
        <f t="shared" si="133"/>
        <v>7698.7598908803966</v>
      </c>
      <c r="AH111" s="184">
        <f t="shared" si="133"/>
        <v>7707.2285267603656</v>
      </c>
      <c r="AI111" s="184">
        <f t="shared" si="133"/>
        <v>7715.706478139803</v>
      </c>
      <c r="AJ111" s="184">
        <f t="shared" si="133"/>
        <v>7724.1937552657573</v>
      </c>
      <c r="AK111" s="184">
        <f t="shared" si="133"/>
        <v>7732.6903683965502</v>
      </c>
      <c r="AL111" s="184">
        <f t="shared" si="133"/>
        <v>7741.1963278017874</v>
      </c>
      <c r="AM111" s="184">
        <f t="shared" si="133"/>
        <v>7749.7116437623699</v>
      </c>
      <c r="AN111" s="184">
        <f t="shared" si="133"/>
        <v>7758.2363265705089</v>
      </c>
      <c r="AO111" s="184">
        <f t="shared" si="133"/>
        <v>7766.7703865297372</v>
      </c>
      <c r="AP111" s="85"/>
      <c r="AQ111" s="189" t="s">
        <v>119</v>
      </c>
      <c r="AR111" s="189" t="s">
        <v>14</v>
      </c>
      <c r="AS111" s="190">
        <f t="shared" si="92"/>
        <v>1.0519752640449403E-3</v>
      </c>
      <c r="AT111" s="186">
        <f t="shared" si="80"/>
        <v>1.9274168480305498E-3</v>
      </c>
      <c r="AU111" s="186">
        <f t="shared" si="81"/>
        <v>3.1828411935093115E-3</v>
      </c>
      <c r="AV111" s="186">
        <f t="shared" si="82"/>
        <v>3.4512000948760946E-3</v>
      </c>
      <c r="AW111" s="186">
        <f t="shared" si="83"/>
        <v>3.060617505721952E-3</v>
      </c>
      <c r="AX111" s="186">
        <f t="shared" si="84"/>
        <v>1.2326043077997006E-3</v>
      </c>
      <c r="AY111" s="186">
        <f t="shared" si="85"/>
        <v>-5.9946565912605276E-4</v>
      </c>
      <c r="AZ111" s="186">
        <f t="shared" si="86"/>
        <v>-5.6884714635607736E-5</v>
      </c>
      <c r="BA111" s="186">
        <f t="shared" si="87"/>
        <v>-1.9726453617123774E-3</v>
      </c>
      <c r="BB111" s="186">
        <f t="shared" si="88"/>
        <v>1.0665039765318518E-3</v>
      </c>
      <c r="BC111" s="186">
        <f t="shared" si="89"/>
        <v>2.1280353240764605E-3</v>
      </c>
      <c r="BD111" s="186">
        <f t="shared" si="90"/>
        <v>-1.8484956105775385E-3</v>
      </c>
    </row>
    <row r="112" spans="1:56" x14ac:dyDescent="0.4">
      <c r="A112" s="75" t="str">
        <f t="shared" si="78"/>
        <v>RAMTUsuariosJalisco</v>
      </c>
      <c r="C112" s="86" t="s">
        <v>120</v>
      </c>
      <c r="D112" s="86" t="s">
        <v>101</v>
      </c>
      <c r="E112" s="86" t="s">
        <v>14</v>
      </c>
      <c r="F112" s="183">
        <v>1980.6398347047671</v>
      </c>
      <c r="G112" s="183">
        <v>1990.2525218517339</v>
      </c>
      <c r="H112" s="183">
        <v>1993.8404907600152</v>
      </c>
      <c r="I112" s="183">
        <v>1990.4386761943963</v>
      </c>
      <c r="J112" s="183">
        <v>1990.8895589020681</v>
      </c>
      <c r="K112" s="183">
        <v>1984.0179301963503</v>
      </c>
      <c r="L112" s="183">
        <v>1979.9899467629273</v>
      </c>
      <c r="M112" s="183">
        <v>1970.281942717824</v>
      </c>
      <c r="N112" s="183">
        <v>1959.2732081513868</v>
      </c>
      <c r="O112" s="183">
        <v>1959.1629107854385</v>
      </c>
      <c r="P112" s="183">
        <v>1956.8329340050277</v>
      </c>
      <c r="Q112" s="183">
        <v>1960.112481517182</v>
      </c>
      <c r="R112" s="183">
        <v>1970.8373215318506</v>
      </c>
      <c r="S112" s="183">
        <v>1977.6437411423872</v>
      </c>
      <c r="T112" s="183">
        <v>1985.3764530126259</v>
      </c>
      <c r="U112" s="183">
        <v>1990.4402917350426</v>
      </c>
      <c r="V112" s="183">
        <v>1991.5663235655704</v>
      </c>
      <c r="W112" s="183">
        <v>1980.8632933496281</v>
      </c>
      <c r="X112" s="183">
        <v>1980.9669082519938</v>
      </c>
      <c r="Y112" s="183">
        <v>1976.3427903200557</v>
      </c>
      <c r="Z112" s="183">
        <v>1971.6993593340267</v>
      </c>
      <c r="AA112" s="184">
        <f t="shared" ref="AA112:AO112" si="134">Z112*(1+INDEX($BH$5:$BH$16,MATCH($C112,$BG$5:$BG$16,0)))</f>
        <v>1969.9248299106259</v>
      </c>
      <c r="AB112" s="184">
        <f t="shared" si="134"/>
        <v>1968.1518975637064</v>
      </c>
      <c r="AC112" s="184">
        <f t="shared" si="134"/>
        <v>1966.3805608558989</v>
      </c>
      <c r="AD112" s="184">
        <f t="shared" si="134"/>
        <v>1964.6108183511285</v>
      </c>
      <c r="AE112" s="184">
        <f t="shared" si="134"/>
        <v>1962.8426686146124</v>
      </c>
      <c r="AF112" s="184">
        <f t="shared" si="134"/>
        <v>1961.0761102128592</v>
      </c>
      <c r="AG112" s="184">
        <f t="shared" si="134"/>
        <v>1959.3111417136677</v>
      </c>
      <c r="AH112" s="184">
        <f t="shared" si="134"/>
        <v>1957.5477616861253</v>
      </c>
      <c r="AI112" s="184">
        <f t="shared" si="134"/>
        <v>1955.7859687006078</v>
      </c>
      <c r="AJ112" s="184">
        <f t="shared" si="134"/>
        <v>1954.0257613287772</v>
      </c>
      <c r="AK112" s="184">
        <f t="shared" si="134"/>
        <v>1952.2671381435812</v>
      </c>
      <c r="AL112" s="184">
        <f t="shared" si="134"/>
        <v>1950.5100977192519</v>
      </c>
      <c r="AM112" s="184">
        <f t="shared" si="134"/>
        <v>1948.7546386313045</v>
      </c>
      <c r="AN112" s="184">
        <f t="shared" si="134"/>
        <v>1947.0007594565363</v>
      </c>
      <c r="AO112" s="184">
        <f t="shared" si="134"/>
        <v>1945.2484587730255</v>
      </c>
      <c r="AP112" s="85"/>
      <c r="AQ112" s="189" t="s">
        <v>120</v>
      </c>
      <c r="AR112" s="189" t="s">
        <v>14</v>
      </c>
      <c r="AS112" s="190">
        <f t="shared" si="92"/>
        <v>-9.4230568680099167E-4</v>
      </c>
      <c r="AT112" s="186">
        <f t="shared" si="80"/>
        <v>4.8533241523942561E-3</v>
      </c>
      <c r="AU112" s="186">
        <f t="shared" si="81"/>
        <v>1.8027706880847649E-3</v>
      </c>
      <c r="AV112" s="186">
        <f t="shared" si="82"/>
        <v>-1.70616184262673E-3</v>
      </c>
      <c r="AW112" s="186">
        <f t="shared" si="83"/>
        <v>2.2652428987868234E-4</v>
      </c>
      <c r="AX112" s="186">
        <f t="shared" si="84"/>
        <v>-3.4515368645096078E-3</v>
      </c>
      <c r="AY112" s="186">
        <f t="shared" si="85"/>
        <v>-2.0302152375328841E-3</v>
      </c>
      <c r="AZ112" s="186">
        <f t="shared" si="86"/>
        <v>-4.90305724075768E-3</v>
      </c>
      <c r="BA112" s="186">
        <f t="shared" si="87"/>
        <v>-5.5873904783655393E-3</v>
      </c>
      <c r="BB112" s="186">
        <f t="shared" si="88"/>
        <v>-5.6295041186427142E-5</v>
      </c>
      <c r="BC112" s="186">
        <f t="shared" si="89"/>
        <v>-1.1892715851162805E-3</v>
      </c>
      <c r="BD112" s="186">
        <f t="shared" si="90"/>
        <v>1.675946604926537E-3</v>
      </c>
    </row>
    <row r="113" spans="1:56" x14ac:dyDescent="0.4">
      <c r="A113" s="75" t="str">
        <f t="shared" si="78"/>
        <v>DB1UsuariosNoroeste</v>
      </c>
      <c r="C113" s="86" t="s">
        <v>109</v>
      </c>
      <c r="D113" s="86" t="s">
        <v>101</v>
      </c>
      <c r="E113" s="86" t="s">
        <v>15</v>
      </c>
      <c r="F113" s="183">
        <v>1247815.7295334272</v>
      </c>
      <c r="G113" s="183">
        <v>1251198.3972954035</v>
      </c>
      <c r="H113" s="183">
        <v>1254034.1616179578</v>
      </c>
      <c r="I113" s="183">
        <v>1257380.7653587586</v>
      </c>
      <c r="J113" s="183">
        <v>1258721.23022314</v>
      </c>
      <c r="K113" s="183">
        <v>1261621.2793504631</v>
      </c>
      <c r="L113" s="183">
        <v>1265093.8184593399</v>
      </c>
      <c r="M113" s="183">
        <v>1268886.9690608305</v>
      </c>
      <c r="N113" s="183">
        <v>1271640.0929013032</v>
      </c>
      <c r="O113" s="183">
        <v>1274613.9787075215</v>
      </c>
      <c r="P113" s="183">
        <v>1278233.4704574263</v>
      </c>
      <c r="Q113" s="183">
        <v>1280597.3991524968</v>
      </c>
      <c r="R113" s="183">
        <v>1285413.4683052278</v>
      </c>
      <c r="S113" s="183">
        <v>1289523.8992358302</v>
      </c>
      <c r="T113" s="183">
        <v>1294223.7066962805</v>
      </c>
      <c r="U113" s="183">
        <v>1298475.1753292112</v>
      </c>
      <c r="V113" s="183">
        <v>1302601.5378011058</v>
      </c>
      <c r="W113" s="183">
        <v>1304165.2996955144</v>
      </c>
      <c r="X113" s="183">
        <v>1310849.6500796047</v>
      </c>
      <c r="Y113" s="183">
        <v>1314764.9052940353</v>
      </c>
      <c r="Z113" s="183">
        <v>1317945.1619891308</v>
      </c>
      <c r="AA113" s="184">
        <f t="shared" ref="AA113:AO113" si="135">Z113*(1+INDEX($BH$5:$BH$16,MATCH($C113,$BG$5:$BG$16,0)))</f>
        <v>1321108.2303779046</v>
      </c>
      <c r="AB113" s="184">
        <f t="shared" si="135"/>
        <v>1324278.8901308116</v>
      </c>
      <c r="AC113" s="184">
        <f t="shared" si="135"/>
        <v>1327457.1594671255</v>
      </c>
      <c r="AD113" s="184">
        <f t="shared" si="135"/>
        <v>1330643.0566498465</v>
      </c>
      <c r="AE113" s="184">
        <f t="shared" si="135"/>
        <v>1333836.599985806</v>
      </c>
      <c r="AF113" s="184">
        <f t="shared" si="135"/>
        <v>1337037.8078257719</v>
      </c>
      <c r="AG113" s="184">
        <f t="shared" si="135"/>
        <v>1340246.6985645536</v>
      </c>
      <c r="AH113" s="184">
        <f t="shared" si="135"/>
        <v>1343463.2906411085</v>
      </c>
      <c r="AI113" s="184">
        <f t="shared" si="135"/>
        <v>1346687.6025386471</v>
      </c>
      <c r="AJ113" s="184">
        <f t="shared" si="135"/>
        <v>1349919.6527847399</v>
      </c>
      <c r="AK113" s="184">
        <f t="shared" si="135"/>
        <v>1353159.4599514231</v>
      </c>
      <c r="AL113" s="184">
        <f t="shared" si="135"/>
        <v>1356407.0426553064</v>
      </c>
      <c r="AM113" s="184">
        <f t="shared" si="135"/>
        <v>1359662.419557679</v>
      </c>
      <c r="AN113" s="184">
        <f t="shared" si="135"/>
        <v>1362925.6093646174</v>
      </c>
      <c r="AO113" s="184">
        <f t="shared" si="135"/>
        <v>1366196.6308270923</v>
      </c>
      <c r="AP113" s="85"/>
      <c r="AQ113" s="189" t="s">
        <v>109</v>
      </c>
      <c r="AR113" s="189" t="s">
        <v>15</v>
      </c>
      <c r="AS113" s="190">
        <f t="shared" si="92"/>
        <v>2.3603786821297531E-3</v>
      </c>
      <c r="AT113" s="186">
        <f t="shared" si="80"/>
        <v>2.7108712303547389E-3</v>
      </c>
      <c r="AU113" s="186">
        <f t="shared" si="81"/>
        <v>2.2664385829489486E-3</v>
      </c>
      <c r="AV113" s="186">
        <f t="shared" si="82"/>
        <v>2.6686703147569268E-3</v>
      </c>
      <c r="AW113" s="186">
        <f t="shared" si="83"/>
        <v>1.0660771194466179E-3</v>
      </c>
      <c r="AX113" s="186">
        <f t="shared" si="84"/>
        <v>2.3039645774536321E-3</v>
      </c>
      <c r="AY113" s="186">
        <f t="shared" si="85"/>
        <v>2.7524417713251648E-3</v>
      </c>
      <c r="AZ113" s="186">
        <f t="shared" si="86"/>
        <v>2.9983156554429513E-3</v>
      </c>
      <c r="BA113" s="186">
        <f t="shared" si="87"/>
        <v>2.1697155913820154E-3</v>
      </c>
      <c r="BB113" s="186">
        <f t="shared" si="88"/>
        <v>2.3386222428967152E-3</v>
      </c>
      <c r="BC113" s="186">
        <f t="shared" si="89"/>
        <v>2.83967680440389E-3</v>
      </c>
      <c r="BD113" s="186">
        <f t="shared" si="90"/>
        <v>1.8493716130156823E-3</v>
      </c>
    </row>
    <row r="114" spans="1:56" x14ac:dyDescent="0.4">
      <c r="A114" s="75" t="str">
        <f t="shared" si="78"/>
        <v>DB2UsuariosNoroeste</v>
      </c>
      <c r="C114" s="86" t="s">
        <v>110</v>
      </c>
      <c r="D114" s="86" t="s">
        <v>101</v>
      </c>
      <c r="E114" s="86" t="s">
        <v>15</v>
      </c>
      <c r="F114" s="183">
        <v>467500.8415843955</v>
      </c>
      <c r="G114" s="183">
        <v>468767.31134969613</v>
      </c>
      <c r="H114" s="183">
        <v>469969.28698494151</v>
      </c>
      <c r="I114" s="183">
        <v>471230.27752800134</v>
      </c>
      <c r="J114" s="183">
        <v>473177.62881421368</v>
      </c>
      <c r="K114" s="183">
        <v>474196.78487386333</v>
      </c>
      <c r="L114" s="183">
        <v>475469.14729469223</v>
      </c>
      <c r="M114" s="183">
        <v>476827.16383809876</v>
      </c>
      <c r="N114" s="183">
        <v>477632.47234652855</v>
      </c>
      <c r="O114" s="183">
        <v>478256.12414886052</v>
      </c>
      <c r="P114" s="183">
        <v>479690.18267375958</v>
      </c>
      <c r="Q114" s="183">
        <v>480306.73789541883</v>
      </c>
      <c r="R114" s="183">
        <v>481912.1717100268</v>
      </c>
      <c r="S114" s="183">
        <v>483210.79784735892</v>
      </c>
      <c r="T114" s="183">
        <v>485324.61866358138</v>
      </c>
      <c r="U114" s="183">
        <v>486881.89015760121</v>
      </c>
      <c r="V114" s="183">
        <v>488125.77205204603</v>
      </c>
      <c r="W114" s="183">
        <v>489190.98557461723</v>
      </c>
      <c r="X114" s="183">
        <v>491377.97052753222</v>
      </c>
      <c r="Y114" s="183">
        <v>492699.50444795034</v>
      </c>
      <c r="Z114" s="183">
        <v>493840.28142456029</v>
      </c>
      <c r="AA114" s="184">
        <f t="shared" ref="AA114:AO114" si="136">Z114*(1+INDEX($BH$5:$BH$16,MATCH($C114,$BG$5:$BG$16,0)))</f>
        <v>495074.88212812168</v>
      </c>
      <c r="AB114" s="184">
        <f t="shared" si="136"/>
        <v>496312.56933344196</v>
      </c>
      <c r="AC114" s="184">
        <f t="shared" si="136"/>
        <v>497553.35075677553</v>
      </c>
      <c r="AD114" s="184">
        <f t="shared" si="136"/>
        <v>498797.23413366743</v>
      </c>
      <c r="AE114" s="184">
        <f t="shared" si="136"/>
        <v>500044.22721900156</v>
      </c>
      <c r="AF114" s="184">
        <f t="shared" si="136"/>
        <v>501294.33778704907</v>
      </c>
      <c r="AG114" s="184">
        <f t="shared" si="136"/>
        <v>502547.57363151666</v>
      </c>
      <c r="AH114" s="184">
        <f t="shared" si="136"/>
        <v>503803.94256559544</v>
      </c>
      <c r="AI114" s="184">
        <f t="shared" si="136"/>
        <v>505063.45242200937</v>
      </c>
      <c r="AJ114" s="184">
        <f t="shared" si="136"/>
        <v>506326.11105306435</v>
      </c>
      <c r="AK114" s="184">
        <f t="shared" si="136"/>
        <v>507591.92633069697</v>
      </c>
      <c r="AL114" s="184">
        <f t="shared" si="136"/>
        <v>508860.90614652366</v>
      </c>
      <c r="AM114" s="184">
        <f t="shared" si="136"/>
        <v>510133.05841188994</v>
      </c>
      <c r="AN114" s="184">
        <f t="shared" si="136"/>
        <v>511408.39105791965</v>
      </c>
      <c r="AO114" s="184">
        <f t="shared" si="136"/>
        <v>512686.91203556443</v>
      </c>
      <c r="AP114" s="85"/>
      <c r="AQ114" s="189" t="s">
        <v>110</v>
      </c>
      <c r="AR114" s="189" t="s">
        <v>15</v>
      </c>
      <c r="AS114" s="190">
        <f t="shared" si="92"/>
        <v>2.4600372691160432E-3</v>
      </c>
      <c r="AT114" s="186">
        <f t="shared" si="80"/>
        <v>2.7090213592095846E-3</v>
      </c>
      <c r="AU114" s="186">
        <f t="shared" si="81"/>
        <v>2.5641199933172931E-3</v>
      </c>
      <c r="AV114" s="186">
        <f t="shared" si="82"/>
        <v>2.683133936580484E-3</v>
      </c>
      <c r="AW114" s="186">
        <f t="shared" si="83"/>
        <v>4.132483371883211E-3</v>
      </c>
      <c r="AX114" s="186">
        <f t="shared" si="84"/>
        <v>2.1538551224487001E-3</v>
      </c>
      <c r="AY114" s="186">
        <f t="shared" si="85"/>
        <v>2.6831949549539491E-3</v>
      </c>
      <c r="AZ114" s="186">
        <f t="shared" si="86"/>
        <v>2.8561612275650461E-3</v>
      </c>
      <c r="BA114" s="186">
        <f t="shared" si="87"/>
        <v>1.6888897476974307E-3</v>
      </c>
      <c r="BB114" s="186">
        <f t="shared" si="88"/>
        <v>1.3057148297896948E-3</v>
      </c>
      <c r="BC114" s="186">
        <f t="shared" si="89"/>
        <v>2.9985157585827871E-3</v>
      </c>
      <c r="BD114" s="186">
        <f t="shared" si="90"/>
        <v>1.2853196582482962E-3</v>
      </c>
    </row>
    <row r="115" spans="1:56" x14ac:dyDescent="0.4">
      <c r="A115" s="75" t="str">
        <f t="shared" si="78"/>
        <v>DISTUsuariosNoroeste</v>
      </c>
      <c r="C115" s="86" t="s">
        <v>111</v>
      </c>
      <c r="D115" s="86" t="s">
        <v>101</v>
      </c>
      <c r="E115" s="86" t="s">
        <v>15</v>
      </c>
      <c r="F115" s="183">
        <v>43.201072378733429</v>
      </c>
      <c r="G115" s="183">
        <v>43.444870755588582</v>
      </c>
      <c r="H115" s="183">
        <v>43.493630430959612</v>
      </c>
      <c r="I115" s="183">
        <v>43.444870755588582</v>
      </c>
      <c r="J115" s="183">
        <v>43.493630430959612</v>
      </c>
      <c r="K115" s="183">
        <v>43.688669132443735</v>
      </c>
      <c r="L115" s="183">
        <v>43.834948158556834</v>
      </c>
      <c r="M115" s="183">
        <v>43.932467509298895</v>
      </c>
      <c r="N115" s="183">
        <v>44.127506210783018</v>
      </c>
      <c r="O115" s="183">
        <v>44.322544912267141</v>
      </c>
      <c r="P115" s="183">
        <v>44.176265886154049</v>
      </c>
      <c r="Q115" s="183">
        <v>44.468823938380233</v>
      </c>
      <c r="R115" s="183">
        <v>44.517583613751263</v>
      </c>
      <c r="S115" s="183">
        <v>44.517583613751263</v>
      </c>
      <c r="T115" s="183">
        <v>44.663862639864355</v>
      </c>
      <c r="U115" s="183">
        <v>44.712622315235386</v>
      </c>
      <c r="V115" s="183">
        <v>44.761381990606417</v>
      </c>
      <c r="W115" s="183">
        <v>44.712622315235386</v>
      </c>
      <c r="X115" s="183">
        <v>44.858901341348485</v>
      </c>
      <c r="Y115" s="183">
        <v>44.761381990606417</v>
      </c>
      <c r="Z115" s="183">
        <v>44.712622315235386</v>
      </c>
      <c r="AA115" s="184">
        <f t="shared" ref="AA115:AO115" si="137">Z115*(1+INDEX($BH$5:$BH$16,MATCH($C115,$BG$5:$BG$16,0)))</f>
        <v>44.828875133254996</v>
      </c>
      <c r="AB115" s="184">
        <f t="shared" si="137"/>
        <v>44.945430208601458</v>
      </c>
      <c r="AC115" s="184">
        <f t="shared" si="137"/>
        <v>45.062288327143818</v>
      </c>
      <c r="AD115" s="184">
        <f t="shared" si="137"/>
        <v>45.179450276794391</v>
      </c>
      <c r="AE115" s="184">
        <f t="shared" si="137"/>
        <v>45.296916847514055</v>
      </c>
      <c r="AF115" s="184">
        <f t="shared" si="137"/>
        <v>45.414688831317591</v>
      </c>
      <c r="AG115" s="184">
        <f t="shared" si="137"/>
        <v>45.53276702227901</v>
      </c>
      <c r="AH115" s="184">
        <f t="shared" si="137"/>
        <v>45.651152216536936</v>
      </c>
      <c r="AI115" s="184">
        <f t="shared" si="137"/>
        <v>45.769845212299927</v>
      </c>
      <c r="AJ115" s="184">
        <f t="shared" si="137"/>
        <v>45.888846809851906</v>
      </c>
      <c r="AK115" s="184">
        <f t="shared" si="137"/>
        <v>46.008157811557517</v>
      </c>
      <c r="AL115" s="184">
        <f t="shared" si="137"/>
        <v>46.127779021867561</v>
      </c>
      <c r="AM115" s="184">
        <f t="shared" si="137"/>
        <v>46.247711247324411</v>
      </c>
      <c r="AN115" s="184">
        <f t="shared" si="137"/>
        <v>46.367955296567452</v>
      </c>
      <c r="AO115" s="184">
        <f t="shared" si="137"/>
        <v>46.488511980338522</v>
      </c>
      <c r="AP115" s="85"/>
      <c r="AQ115" s="189" t="s">
        <v>111</v>
      </c>
      <c r="AR115" s="189" t="s">
        <v>15</v>
      </c>
      <c r="AS115" s="190">
        <f t="shared" si="92"/>
        <v>2.6368849580653249E-3</v>
      </c>
      <c r="AT115" s="186">
        <f t="shared" si="80"/>
        <v>5.6433408577878375E-3</v>
      </c>
      <c r="AU115" s="186">
        <f t="shared" si="81"/>
        <v>1.1223344556676729E-3</v>
      </c>
      <c r="AV115" s="186">
        <f t="shared" si="82"/>
        <v>-1.1210762331838042E-3</v>
      </c>
      <c r="AW115" s="186">
        <f t="shared" si="83"/>
        <v>1.1223344556676729E-3</v>
      </c>
      <c r="AX115" s="186">
        <f t="shared" si="84"/>
        <v>4.484304932735439E-3</v>
      </c>
      <c r="AY115" s="186">
        <f t="shared" si="85"/>
        <v>3.3482142857144126E-3</v>
      </c>
      <c r="AZ115" s="186">
        <f t="shared" si="86"/>
        <v>2.2246941045604984E-3</v>
      </c>
      <c r="BA115" s="186">
        <f t="shared" si="87"/>
        <v>4.4395116537181423E-3</v>
      </c>
      <c r="BB115" s="186">
        <f t="shared" si="88"/>
        <v>4.4198895027625085E-3</v>
      </c>
      <c r="BC115" s="186">
        <f t="shared" si="89"/>
        <v>-3.3003300330032292E-3</v>
      </c>
      <c r="BD115" s="186">
        <f t="shared" si="90"/>
        <v>6.6225165562914245E-3</v>
      </c>
    </row>
    <row r="116" spans="1:56" x14ac:dyDescent="0.4">
      <c r="A116" s="75" t="str">
        <f t="shared" si="78"/>
        <v>DITUsuariosNoroeste</v>
      </c>
      <c r="C116" s="86" t="s">
        <v>112</v>
      </c>
      <c r="D116" s="86" t="s">
        <v>101</v>
      </c>
      <c r="E116" s="86" t="s">
        <v>15</v>
      </c>
      <c r="F116" s="183">
        <v>5.8511610445237148</v>
      </c>
      <c r="G116" s="183">
        <v>5.8024013691526841</v>
      </c>
      <c r="H116" s="183">
        <v>5.8024013691526841</v>
      </c>
      <c r="I116" s="183">
        <v>5.8024013691526841</v>
      </c>
      <c r="J116" s="183">
        <v>5.8024013691526841</v>
      </c>
      <c r="K116" s="183">
        <v>5.8999207198947463</v>
      </c>
      <c r="L116" s="183">
        <v>5.948680395265777</v>
      </c>
      <c r="M116" s="183">
        <v>5.948680395265777</v>
      </c>
      <c r="N116" s="183">
        <v>5.948680395265777</v>
      </c>
      <c r="O116" s="183">
        <v>5.948680395265777</v>
      </c>
      <c r="P116" s="183">
        <v>5.9974400706368076</v>
      </c>
      <c r="Q116" s="183">
        <v>6.0949594213788698</v>
      </c>
      <c r="R116" s="183">
        <v>6.0461997460078392</v>
      </c>
      <c r="S116" s="183">
        <v>6.0949594213788698</v>
      </c>
      <c r="T116" s="183">
        <v>6.0949594213788698</v>
      </c>
      <c r="U116" s="183">
        <v>5.9974400706368076</v>
      </c>
      <c r="V116" s="183">
        <v>6.0461997460078392</v>
      </c>
      <c r="W116" s="183">
        <v>6.0461997460078392</v>
      </c>
      <c r="X116" s="183">
        <v>6.0461997460078392</v>
      </c>
      <c r="Y116" s="183">
        <v>6.0461997460078392</v>
      </c>
      <c r="Z116" s="183">
        <v>6.1437190967499005</v>
      </c>
      <c r="AA116" s="184">
        <f t="shared" ref="AA116:AO116" si="138">Z116*(1+INDEX($BH$5:$BH$16,MATCH($C116,$BG$5:$BG$16,0)))</f>
        <v>6.1664508574078756</v>
      </c>
      <c r="AB116" s="184">
        <f t="shared" si="138"/>
        <v>6.1892667255802847</v>
      </c>
      <c r="AC116" s="184">
        <f t="shared" si="138"/>
        <v>6.2121670124649322</v>
      </c>
      <c r="AD116" s="184">
        <f t="shared" si="138"/>
        <v>6.2351520304110526</v>
      </c>
      <c r="AE116" s="184">
        <f t="shared" si="138"/>
        <v>6.2582220929235737</v>
      </c>
      <c r="AF116" s="184">
        <f t="shared" si="138"/>
        <v>6.2813775146673914</v>
      </c>
      <c r="AG116" s="184">
        <f t="shared" si="138"/>
        <v>6.3046186114716614</v>
      </c>
      <c r="AH116" s="184">
        <f t="shared" si="138"/>
        <v>6.3279457003341069</v>
      </c>
      <c r="AI116" s="184">
        <f t="shared" si="138"/>
        <v>6.351359099425343</v>
      </c>
      <c r="AJ116" s="184">
        <f t="shared" si="138"/>
        <v>6.3748591280932168</v>
      </c>
      <c r="AK116" s="184">
        <f t="shared" si="138"/>
        <v>6.3984461068671621</v>
      </c>
      <c r="AL116" s="184">
        <f t="shared" si="138"/>
        <v>6.4221203574625711</v>
      </c>
      <c r="AM116" s="184">
        <f t="shared" si="138"/>
        <v>6.4458822027851825</v>
      </c>
      <c r="AN116" s="184">
        <f t="shared" si="138"/>
        <v>6.4697319669354876</v>
      </c>
      <c r="AO116" s="184">
        <f t="shared" si="138"/>
        <v>6.493669975213149</v>
      </c>
      <c r="AP116" s="85"/>
      <c r="AQ116" s="189" t="s">
        <v>112</v>
      </c>
      <c r="AR116" s="189" t="s">
        <v>15</v>
      </c>
      <c r="AS116" s="190">
        <f t="shared" si="92"/>
        <v>3.7449760071600917E-3</v>
      </c>
      <c r="AT116" s="186">
        <f t="shared" si="80"/>
        <v>-8.3333333333333037E-3</v>
      </c>
      <c r="AU116" s="186">
        <f t="shared" si="81"/>
        <v>0</v>
      </c>
      <c r="AV116" s="186">
        <f t="shared" si="82"/>
        <v>0</v>
      </c>
      <c r="AW116" s="186">
        <f t="shared" si="83"/>
        <v>0</v>
      </c>
      <c r="AX116" s="186">
        <f t="shared" si="84"/>
        <v>1.6806722689075571E-2</v>
      </c>
      <c r="AY116" s="186">
        <f t="shared" si="85"/>
        <v>8.2644628099173278E-3</v>
      </c>
      <c r="AZ116" s="186">
        <f t="shared" si="86"/>
        <v>0</v>
      </c>
      <c r="BA116" s="186">
        <f t="shared" si="87"/>
        <v>0</v>
      </c>
      <c r="BB116" s="186">
        <f t="shared" si="88"/>
        <v>0</v>
      </c>
      <c r="BC116" s="186">
        <f t="shared" si="89"/>
        <v>8.1967213114753079E-3</v>
      </c>
      <c r="BD116" s="186">
        <f t="shared" si="90"/>
        <v>1.6260162601626105E-2</v>
      </c>
    </row>
    <row r="117" spans="1:56" x14ac:dyDescent="0.4">
      <c r="A117" s="75" t="str">
        <f t="shared" si="78"/>
        <v>GDBTUsuariosNoroeste</v>
      </c>
      <c r="C117" s="86" t="s">
        <v>113</v>
      </c>
      <c r="D117" s="86" t="s">
        <v>101</v>
      </c>
      <c r="E117" s="86" t="s">
        <v>15</v>
      </c>
      <c r="F117" s="183">
        <v>1491.4855251254819</v>
      </c>
      <c r="G117" s="183">
        <v>1496.2483702157242</v>
      </c>
      <c r="H117" s="183">
        <v>1502.6663137267608</v>
      </c>
      <c r="I117" s="183">
        <v>1454.2120689622541</v>
      </c>
      <c r="J117" s="183">
        <v>1522.2474192009608</v>
      </c>
      <c r="K117" s="183">
        <v>1442.3564464538401</v>
      </c>
      <c r="L117" s="183">
        <v>1495.3289577769281</v>
      </c>
      <c r="M117" s="183">
        <v>1454.9403434735957</v>
      </c>
      <c r="N117" s="183">
        <v>1483.5728050062712</v>
      </c>
      <c r="O117" s="183">
        <v>1457.9630532691967</v>
      </c>
      <c r="P117" s="183">
        <v>1452.6697029109175</v>
      </c>
      <c r="Q117" s="183">
        <v>1407.7632121264069</v>
      </c>
      <c r="R117" s="183">
        <v>1416.7697092835408</v>
      </c>
      <c r="S117" s="183">
        <v>1434.3684413958563</v>
      </c>
      <c r="T117" s="183">
        <v>1423.2972645448115</v>
      </c>
      <c r="U117" s="183">
        <v>1446.2646319541791</v>
      </c>
      <c r="V117" s="183">
        <v>1454.7854827446172</v>
      </c>
      <c r="W117" s="183">
        <v>1407.7277150827369</v>
      </c>
      <c r="X117" s="183">
        <v>1432.5686242585607</v>
      </c>
      <c r="Y117" s="183">
        <v>1418.7345291622919</v>
      </c>
      <c r="Z117" s="183">
        <v>1403.2203706914388</v>
      </c>
      <c r="AA117" s="184">
        <f t="shared" ref="AA117:AO117" si="139">Z117*(1+INDEX($BH$5:$BH$16,MATCH($C117,$BG$5:$BG$16,0)))</f>
        <v>1396.4849129121199</v>
      </c>
      <c r="AB117" s="184">
        <f t="shared" si="139"/>
        <v>1389.7817853301417</v>
      </c>
      <c r="AC117" s="184">
        <f t="shared" si="139"/>
        <v>1383.1108327605571</v>
      </c>
      <c r="AD117" s="184">
        <f t="shared" si="139"/>
        <v>1376.4719007633064</v>
      </c>
      <c r="AE117" s="184">
        <f t="shared" si="139"/>
        <v>1369.8648356396425</v>
      </c>
      <c r="AF117" s="184">
        <f t="shared" si="139"/>
        <v>1363.2894844285722</v>
      </c>
      <c r="AG117" s="184">
        <f t="shared" si="139"/>
        <v>1356.7456949033151</v>
      </c>
      <c r="AH117" s="184">
        <f t="shared" si="139"/>
        <v>1350.2333155677791</v>
      </c>
      <c r="AI117" s="184">
        <f t="shared" si="139"/>
        <v>1343.7521956530536</v>
      </c>
      <c r="AJ117" s="184">
        <f t="shared" si="139"/>
        <v>1337.302185113919</v>
      </c>
      <c r="AK117" s="184">
        <f t="shared" si="139"/>
        <v>1330.8831346253721</v>
      </c>
      <c r="AL117" s="184">
        <f t="shared" si="139"/>
        <v>1324.4948955791704</v>
      </c>
      <c r="AM117" s="184">
        <f t="shared" si="139"/>
        <v>1318.1373200803903</v>
      </c>
      <c r="AN117" s="184">
        <f t="shared" si="139"/>
        <v>1311.8102609440043</v>
      </c>
      <c r="AO117" s="184">
        <f t="shared" si="139"/>
        <v>1305.5135716914731</v>
      </c>
      <c r="AP117" s="85"/>
      <c r="AQ117" s="189" t="s">
        <v>113</v>
      </c>
      <c r="AR117" s="189" t="s">
        <v>15</v>
      </c>
      <c r="AS117" s="190">
        <f t="shared" si="92"/>
        <v>-4.8063613363783309E-3</v>
      </c>
      <c r="AT117" s="186">
        <f t="shared" si="80"/>
        <v>3.1933565629753691E-3</v>
      </c>
      <c r="AU117" s="186">
        <f t="shared" si="81"/>
        <v>4.2893570604933817E-3</v>
      </c>
      <c r="AV117" s="186">
        <f t="shared" si="82"/>
        <v>-3.2245512075355864E-2</v>
      </c>
      <c r="AW117" s="186">
        <f t="shared" si="83"/>
        <v>4.6785026538294305E-2</v>
      </c>
      <c r="AX117" s="186">
        <f t="shared" si="84"/>
        <v>-5.2482252056670342E-2</v>
      </c>
      <c r="AY117" s="186">
        <f t="shared" si="85"/>
        <v>3.6726366393914356E-2</v>
      </c>
      <c r="AZ117" s="186">
        <f t="shared" si="86"/>
        <v>-2.7009852309271887E-2</v>
      </c>
      <c r="BA117" s="186">
        <f t="shared" si="87"/>
        <v>1.9679474599155755E-2</v>
      </c>
      <c r="BB117" s="186">
        <f t="shared" si="88"/>
        <v>-1.726221433195263E-2</v>
      </c>
      <c r="BC117" s="186">
        <f t="shared" si="89"/>
        <v>-3.6306478044213497E-3</v>
      </c>
      <c r="BD117" s="186">
        <f t="shared" si="90"/>
        <v>-3.0913077277322731E-2</v>
      </c>
    </row>
    <row r="118" spans="1:56" x14ac:dyDescent="0.4">
      <c r="A118" s="75" t="str">
        <f t="shared" si="78"/>
        <v>GDMTHUsuariosNoroeste</v>
      </c>
      <c r="C118" s="86" t="s">
        <v>114</v>
      </c>
      <c r="D118" s="86" t="s">
        <v>101</v>
      </c>
      <c r="E118" s="86" t="s">
        <v>15</v>
      </c>
      <c r="F118" s="183">
        <v>4094.3011812300983</v>
      </c>
      <c r="G118" s="183">
        <v>4117.99838346042</v>
      </c>
      <c r="H118" s="183">
        <v>4138.8187648438497</v>
      </c>
      <c r="I118" s="183">
        <v>4161.6870525928634</v>
      </c>
      <c r="J118" s="183">
        <v>4181.5810001442442</v>
      </c>
      <c r="K118" s="183">
        <v>4206.6434732849539</v>
      </c>
      <c r="L118" s="183">
        <v>4231.1208303212115</v>
      </c>
      <c r="M118" s="183">
        <v>4252.5263278090943</v>
      </c>
      <c r="N118" s="183">
        <v>4267.0567110696611</v>
      </c>
      <c r="O118" s="183">
        <v>4278.9053121848219</v>
      </c>
      <c r="P118" s="183">
        <v>4295.6786405124567</v>
      </c>
      <c r="Q118" s="183">
        <v>4315.7676267653214</v>
      </c>
      <c r="R118" s="183">
        <v>4335.1739775629912</v>
      </c>
      <c r="S118" s="183">
        <v>4351.6547478384</v>
      </c>
      <c r="T118" s="183">
        <v>4374.3279968859297</v>
      </c>
      <c r="U118" s="183">
        <v>4390.6137284598535</v>
      </c>
      <c r="V118" s="183">
        <v>4406.2168245785833</v>
      </c>
      <c r="W118" s="183">
        <v>4426.1107721299641</v>
      </c>
      <c r="X118" s="183">
        <v>4444.9807664985528</v>
      </c>
      <c r="Y118" s="183">
        <v>4460.7301416433966</v>
      </c>
      <c r="Z118" s="183">
        <v>4480.2340117918084</v>
      </c>
      <c r="AA118" s="184">
        <f t="shared" ref="AA118:AO118" si="140">Z118*(1+INDEX($BH$5:$BH$16,MATCH($C118,$BG$5:$BG$16,0)))</f>
        <v>4501.7391350484086</v>
      </c>
      <c r="AB118" s="184">
        <f t="shared" si="140"/>
        <v>4523.3474828966409</v>
      </c>
      <c r="AC118" s="184">
        <f t="shared" si="140"/>
        <v>4545.0595508145443</v>
      </c>
      <c r="AD118" s="184">
        <f t="shared" si="140"/>
        <v>4566.8758366584534</v>
      </c>
      <c r="AE118" s="184">
        <f t="shared" si="140"/>
        <v>4588.7968406744139</v>
      </c>
      <c r="AF118" s="184">
        <f t="shared" si="140"/>
        <v>4610.8230655096504</v>
      </c>
      <c r="AG118" s="184">
        <f t="shared" si="140"/>
        <v>4632.9550162240967</v>
      </c>
      <c r="AH118" s="184">
        <f t="shared" si="140"/>
        <v>4655.193200301972</v>
      </c>
      <c r="AI118" s="184">
        <f t="shared" si="140"/>
        <v>4677.5381276634207</v>
      </c>
      <c r="AJ118" s="184">
        <f t="shared" si="140"/>
        <v>4699.9903106762049</v>
      </c>
      <c r="AK118" s="184">
        <f t="shared" si="140"/>
        <v>4722.5502641674502</v>
      </c>
      <c r="AL118" s="184">
        <f t="shared" si="140"/>
        <v>4745.2185054354532</v>
      </c>
      <c r="AM118" s="184">
        <f t="shared" si="140"/>
        <v>4767.9955542615426</v>
      </c>
      <c r="AN118" s="184">
        <f t="shared" si="140"/>
        <v>4790.8819329219978</v>
      </c>
      <c r="AO118" s="184">
        <f t="shared" si="140"/>
        <v>4813.8781662000229</v>
      </c>
      <c r="AP118" s="85"/>
      <c r="AQ118" s="189" t="s">
        <v>114</v>
      </c>
      <c r="AR118" s="189" t="s">
        <v>15</v>
      </c>
      <c r="AS118" s="190">
        <f t="shared" si="92"/>
        <v>4.8009927594444253E-3</v>
      </c>
      <c r="AT118" s="186">
        <f t="shared" si="80"/>
        <v>5.7878502780790431E-3</v>
      </c>
      <c r="AU118" s="186">
        <f t="shared" si="81"/>
        <v>5.0559469539990243E-3</v>
      </c>
      <c r="AV118" s="186">
        <f t="shared" si="82"/>
        <v>5.5253174995877341E-3</v>
      </c>
      <c r="AW118" s="186">
        <f t="shared" si="83"/>
        <v>4.7802603367272933E-3</v>
      </c>
      <c r="AX118" s="186">
        <f t="shared" si="84"/>
        <v>5.9935400366142311E-3</v>
      </c>
      <c r="AY118" s="186">
        <f t="shared" si="85"/>
        <v>5.818738191554651E-3</v>
      </c>
      <c r="AZ118" s="186">
        <f t="shared" si="86"/>
        <v>5.0590607893978845E-3</v>
      </c>
      <c r="BA118" s="186">
        <f t="shared" si="87"/>
        <v>3.416882610590033E-3</v>
      </c>
      <c r="BB118" s="186">
        <f t="shared" si="88"/>
        <v>2.7767620440626306E-3</v>
      </c>
      <c r="BC118" s="186">
        <f t="shared" si="89"/>
        <v>3.9200045581448961E-3</v>
      </c>
      <c r="BD118" s="186">
        <f t="shared" si="90"/>
        <v>4.6765570551312585E-3</v>
      </c>
    </row>
    <row r="119" spans="1:56" x14ac:dyDescent="0.4">
      <c r="A119" s="75" t="str">
        <f t="shared" si="78"/>
        <v>GDMTOUsuariosNoroeste</v>
      </c>
      <c r="C119" s="86" t="s">
        <v>115</v>
      </c>
      <c r="D119" s="86" t="s">
        <v>101</v>
      </c>
      <c r="E119" s="86" t="s">
        <v>15</v>
      </c>
      <c r="F119" s="183">
        <v>11089.071651905973</v>
      </c>
      <c r="G119" s="183">
        <v>11120.131565117321</v>
      </c>
      <c r="H119" s="183">
        <v>11166.111938992202</v>
      </c>
      <c r="I119" s="183">
        <v>11215.554249818428</v>
      </c>
      <c r="J119" s="183">
        <v>11261.534623693311</v>
      </c>
      <c r="K119" s="183">
        <v>11312.63476348215</v>
      </c>
      <c r="L119" s="183">
        <v>11349.448318387278</v>
      </c>
      <c r="M119" s="183">
        <v>11400.743496877603</v>
      </c>
      <c r="N119" s="183">
        <v>11441.604104838527</v>
      </c>
      <c r="O119" s="183">
        <v>11488.364633519346</v>
      </c>
      <c r="P119" s="183">
        <v>11513.427106660056</v>
      </c>
      <c r="Q119" s="183">
        <v>11527.27485446543</v>
      </c>
      <c r="R119" s="183">
        <v>11602.706072264415</v>
      </c>
      <c r="S119" s="183">
        <v>11644.054276979048</v>
      </c>
      <c r="T119" s="183">
        <v>11713.439295032025</v>
      </c>
      <c r="U119" s="183">
        <v>11759.078351179311</v>
      </c>
      <c r="V119" s="183">
        <v>11815.39577623285</v>
      </c>
      <c r="W119" s="183">
        <v>11865.471962838899</v>
      </c>
      <c r="X119" s="183">
        <v>11919.400163799261</v>
      </c>
      <c r="Y119" s="183">
        <v>11969.915187483648</v>
      </c>
      <c r="Z119" s="183">
        <v>12012.384864731815</v>
      </c>
      <c r="AA119" s="184">
        <f t="shared" ref="AA119:AO119" si="141">Z119*(1+INDEX($BH$5:$BH$16,MATCH($C119,$BG$5:$BG$16,0)))</f>
        <v>12054.428211758377</v>
      </c>
      <c r="AB119" s="184">
        <f t="shared" si="141"/>
        <v>12096.618710499532</v>
      </c>
      <c r="AC119" s="184">
        <f t="shared" si="141"/>
        <v>12138.956875986281</v>
      </c>
      <c r="AD119" s="184">
        <f t="shared" si="141"/>
        <v>12181.443225052233</v>
      </c>
      <c r="AE119" s="184">
        <f t="shared" si="141"/>
        <v>12224.078276339917</v>
      </c>
      <c r="AF119" s="184">
        <f t="shared" si="141"/>
        <v>12266.862550307107</v>
      </c>
      <c r="AG119" s="184">
        <f t="shared" si="141"/>
        <v>12309.796569233182</v>
      </c>
      <c r="AH119" s="184">
        <f t="shared" si="141"/>
        <v>12352.880857225498</v>
      </c>
      <c r="AI119" s="184">
        <f t="shared" si="141"/>
        <v>12396.115940225789</v>
      </c>
      <c r="AJ119" s="184">
        <f t="shared" si="141"/>
        <v>12439.502346016579</v>
      </c>
      <c r="AK119" s="184">
        <f t="shared" si="141"/>
        <v>12483.040604227639</v>
      </c>
      <c r="AL119" s="184">
        <f t="shared" si="141"/>
        <v>12526.731246342437</v>
      </c>
      <c r="AM119" s="184">
        <f t="shared" si="141"/>
        <v>12570.574805704637</v>
      </c>
      <c r="AN119" s="184">
        <f t="shared" si="141"/>
        <v>12614.571817524604</v>
      </c>
      <c r="AO119" s="184">
        <f t="shared" si="141"/>
        <v>12658.722818885941</v>
      </c>
      <c r="AP119" s="85"/>
      <c r="AQ119" s="189" t="s">
        <v>115</v>
      </c>
      <c r="AR119" s="189" t="s">
        <v>15</v>
      </c>
      <c r="AS119" s="190">
        <f t="shared" si="92"/>
        <v>3.5300024266582408E-3</v>
      </c>
      <c r="AT119" s="186">
        <f t="shared" si="80"/>
        <v>2.8009480131736542E-3</v>
      </c>
      <c r="AU119" s="186">
        <f t="shared" si="81"/>
        <v>4.1348767868103486E-3</v>
      </c>
      <c r="AV119" s="186">
        <f t="shared" si="82"/>
        <v>4.427889590965961E-3</v>
      </c>
      <c r="AW119" s="186">
        <f t="shared" si="83"/>
        <v>4.0996969789190985E-3</v>
      </c>
      <c r="AX119" s="186">
        <f t="shared" si="84"/>
        <v>4.5375822653273001E-3</v>
      </c>
      <c r="AY119" s="186">
        <f t="shared" si="85"/>
        <v>3.254198131098951E-3</v>
      </c>
      <c r="AZ119" s="186">
        <f t="shared" si="86"/>
        <v>4.5196186679155037E-3</v>
      </c>
      <c r="BA119" s="186">
        <f t="shared" si="87"/>
        <v>3.5840301092744387E-3</v>
      </c>
      <c r="BB119" s="186">
        <f t="shared" si="88"/>
        <v>4.0868857419253946E-3</v>
      </c>
      <c r="BC119" s="186">
        <f t="shared" si="89"/>
        <v>2.181552722272162E-3</v>
      </c>
      <c r="BD119" s="186">
        <f t="shared" si="90"/>
        <v>1.2027476855578367E-3</v>
      </c>
    </row>
    <row r="120" spans="1:56" x14ac:dyDescent="0.4">
      <c r="A120" s="75" t="str">
        <f t="shared" si="78"/>
        <v>PDBTUsuariosNoroeste</v>
      </c>
      <c r="C120" s="86" t="s">
        <v>116</v>
      </c>
      <c r="D120" s="86" t="s">
        <v>101</v>
      </c>
      <c r="E120" s="86" t="s">
        <v>15</v>
      </c>
      <c r="F120" s="183">
        <v>189834.36171819581</v>
      </c>
      <c r="G120" s="183">
        <v>190446.84760362748</v>
      </c>
      <c r="H120" s="183">
        <v>190930.12307986768</v>
      </c>
      <c r="I120" s="183">
        <v>191543.89700088394</v>
      </c>
      <c r="J120" s="183">
        <v>192042.35155910585</v>
      </c>
      <c r="K120" s="183">
        <v>192426.79546422046</v>
      </c>
      <c r="L120" s="183">
        <v>192959.76797183102</v>
      </c>
      <c r="M120" s="183">
        <v>193519.39836916048</v>
      </c>
      <c r="N120" s="183">
        <v>193870.94509649574</v>
      </c>
      <c r="O120" s="183">
        <v>194303.74689725629</v>
      </c>
      <c r="P120" s="183">
        <v>194759.87220609511</v>
      </c>
      <c r="Q120" s="183">
        <v>194814.67691097994</v>
      </c>
      <c r="R120" s="183">
        <v>195349.38955388518</v>
      </c>
      <c r="S120" s="183">
        <v>195933.53397552678</v>
      </c>
      <c r="T120" s="183">
        <v>196889.08006431468</v>
      </c>
      <c r="U120" s="183">
        <v>197587.41457466895</v>
      </c>
      <c r="V120" s="183">
        <v>198122.85666231776</v>
      </c>
      <c r="W120" s="183">
        <v>198429.60846100573</v>
      </c>
      <c r="X120" s="183">
        <v>199244.16536334221</v>
      </c>
      <c r="Y120" s="183">
        <v>199803.27890811273</v>
      </c>
      <c r="Z120" s="183">
        <v>200228.86193645393</v>
      </c>
      <c r="AA120" s="184">
        <f t="shared" ref="AA120:AO120" si="142">Z120*(1+INDEX($BH$5:$BH$16,MATCH($C120,$BG$5:$BG$16,0)))</f>
        <v>200709.41120510141</v>
      </c>
      <c r="AB120" s="184">
        <f t="shared" si="142"/>
        <v>201191.11379199364</v>
      </c>
      <c r="AC120" s="184">
        <f t="shared" si="142"/>
        <v>201673.97246509441</v>
      </c>
      <c r="AD120" s="184">
        <f t="shared" si="142"/>
        <v>202157.98999901064</v>
      </c>
      <c r="AE120" s="184">
        <f t="shared" si="142"/>
        <v>202643.16917500825</v>
      </c>
      <c r="AF120" s="184">
        <f t="shared" si="142"/>
        <v>203129.51278102826</v>
      </c>
      <c r="AG120" s="184">
        <f t="shared" si="142"/>
        <v>203617.02361170272</v>
      </c>
      <c r="AH120" s="184">
        <f t="shared" si="142"/>
        <v>204105.70446837079</v>
      </c>
      <c r="AI120" s="184">
        <f t="shared" si="142"/>
        <v>204595.55815909489</v>
      </c>
      <c r="AJ120" s="184">
        <f t="shared" si="142"/>
        <v>205086.5874986767</v>
      </c>
      <c r="AK120" s="184">
        <f t="shared" si="142"/>
        <v>205578.79530867352</v>
      </c>
      <c r="AL120" s="184">
        <f t="shared" si="142"/>
        <v>206072.18441741433</v>
      </c>
      <c r="AM120" s="184">
        <f t="shared" si="142"/>
        <v>206566.75766001613</v>
      </c>
      <c r="AN120" s="184">
        <f t="shared" si="142"/>
        <v>207062.51787840016</v>
      </c>
      <c r="AO120" s="184">
        <f t="shared" si="142"/>
        <v>207559.4679213083</v>
      </c>
      <c r="AP120" s="85"/>
      <c r="AQ120" s="189" t="s">
        <v>116</v>
      </c>
      <c r="AR120" s="189" t="s">
        <v>15</v>
      </c>
      <c r="AS120" s="190">
        <f t="shared" si="92"/>
        <v>2.3573380463321621E-3</v>
      </c>
      <c r="AT120" s="186">
        <f t="shared" si="80"/>
        <v>3.2264226554563624E-3</v>
      </c>
      <c r="AU120" s="186">
        <f t="shared" si="81"/>
        <v>2.5375871657693505E-3</v>
      </c>
      <c r="AV120" s="186">
        <f t="shared" si="82"/>
        <v>3.2146520994986716E-3</v>
      </c>
      <c r="AW120" s="186">
        <f t="shared" si="83"/>
        <v>2.6022993477030631E-3</v>
      </c>
      <c r="AX120" s="186">
        <f t="shared" si="84"/>
        <v>2.0018704311495217E-3</v>
      </c>
      <c r="AY120" s="186">
        <f t="shared" si="85"/>
        <v>2.769741637721479E-3</v>
      </c>
      <c r="AZ120" s="186">
        <f t="shared" si="86"/>
        <v>2.9002439379548495E-3</v>
      </c>
      <c r="BA120" s="186">
        <f t="shared" si="87"/>
        <v>1.8165968388585974E-3</v>
      </c>
      <c r="BB120" s="186">
        <f t="shared" si="88"/>
        <v>2.2324221948015754E-3</v>
      </c>
      <c r="BC120" s="186">
        <f t="shared" si="89"/>
        <v>2.3474859137946336E-3</v>
      </c>
      <c r="BD120" s="186">
        <f t="shared" si="90"/>
        <v>2.8139628694567875E-4</v>
      </c>
    </row>
    <row r="121" spans="1:56" x14ac:dyDescent="0.4">
      <c r="A121" s="75" t="str">
        <f t="shared" si="78"/>
        <v>APBTUsuariosNoroeste</v>
      </c>
      <c r="C121" s="86" t="s">
        <v>117</v>
      </c>
      <c r="D121" s="86" t="s">
        <v>101</v>
      </c>
      <c r="E121" s="86" t="s">
        <v>15</v>
      </c>
      <c r="F121" s="183">
        <v>5172.7676810865614</v>
      </c>
      <c r="G121" s="183">
        <v>5187.9636339159433</v>
      </c>
      <c r="H121" s="183">
        <v>5200.1828085639245</v>
      </c>
      <c r="I121" s="183">
        <v>5211.6242663897365</v>
      </c>
      <c r="J121" s="183">
        <v>5225.3159832339215</v>
      </c>
      <c r="K121" s="183">
        <v>5240.1047927739546</v>
      </c>
      <c r="L121" s="183">
        <v>5252.2191341198877</v>
      </c>
      <c r="M121" s="183">
        <v>5308.2147453159796</v>
      </c>
      <c r="N121" s="183">
        <v>5313.6660770224607</v>
      </c>
      <c r="O121" s="183">
        <v>5326.7653638108886</v>
      </c>
      <c r="P121" s="183">
        <v>5331.2049322534212</v>
      </c>
      <c r="Q121" s="183">
        <v>5329.3106188652564</v>
      </c>
      <c r="R121" s="183">
        <v>5340.7642666099109</v>
      </c>
      <c r="S121" s="183">
        <v>5352.4178290235877</v>
      </c>
      <c r="T121" s="183">
        <v>5366.5483829461127</v>
      </c>
      <c r="U121" s="183">
        <v>5377.670464898245</v>
      </c>
      <c r="V121" s="183">
        <v>5389.5922055264618</v>
      </c>
      <c r="W121" s="183">
        <v>5403.8861043614797</v>
      </c>
      <c r="X121" s="183">
        <v>5415.6542520122775</v>
      </c>
      <c r="Y121" s="183">
        <v>5398.3153114503393</v>
      </c>
      <c r="Z121" s="183">
        <v>5406.0851657207131</v>
      </c>
      <c r="AA121" s="184">
        <f t="shared" ref="AA121:AO121" si="143">Z121*(1+INDEX($BH$5:$BH$16,MATCH($C121,$BG$5:$BG$16,0)))</f>
        <v>5420.6815956681585</v>
      </c>
      <c r="AB121" s="184">
        <f t="shared" si="143"/>
        <v>5435.3174359764625</v>
      </c>
      <c r="AC121" s="184">
        <f t="shared" si="143"/>
        <v>5449.9927930535987</v>
      </c>
      <c r="AD121" s="184">
        <f t="shared" si="143"/>
        <v>5464.7077735948433</v>
      </c>
      <c r="AE121" s="184">
        <f t="shared" si="143"/>
        <v>5479.4624845835488</v>
      </c>
      <c r="AF121" s="184">
        <f t="shared" si="143"/>
        <v>5494.257033291924</v>
      </c>
      <c r="AG121" s="184">
        <f t="shared" si="143"/>
        <v>5509.091527281812</v>
      </c>
      <c r="AH121" s="184">
        <f t="shared" si="143"/>
        <v>5523.9660744054727</v>
      </c>
      <c r="AI121" s="184">
        <f t="shared" si="143"/>
        <v>5538.8807828063673</v>
      </c>
      <c r="AJ121" s="184">
        <f t="shared" si="143"/>
        <v>5553.8357609199438</v>
      </c>
      <c r="AK121" s="184">
        <f t="shared" si="143"/>
        <v>5568.8311174744276</v>
      </c>
      <c r="AL121" s="184">
        <f t="shared" si="143"/>
        <v>5583.866961491608</v>
      </c>
      <c r="AM121" s="184">
        <f t="shared" si="143"/>
        <v>5598.9434022876349</v>
      </c>
      <c r="AN121" s="184">
        <f t="shared" si="143"/>
        <v>5614.0605494738111</v>
      </c>
      <c r="AO121" s="184">
        <f t="shared" si="143"/>
        <v>5629.21851295739</v>
      </c>
      <c r="AP121" s="85"/>
      <c r="AQ121" s="189" t="s">
        <v>117</v>
      </c>
      <c r="AR121" s="189" t="s">
        <v>15</v>
      </c>
      <c r="AS121" s="190">
        <f t="shared" si="92"/>
        <v>2.717637768193862E-3</v>
      </c>
      <c r="AT121" s="186">
        <f t="shared" si="80"/>
        <v>2.9376832222609561E-3</v>
      </c>
      <c r="AU121" s="186">
        <f t="shared" si="81"/>
        <v>2.3552930417822804E-3</v>
      </c>
      <c r="AV121" s="186">
        <f t="shared" si="82"/>
        <v>2.2002030018963836E-3</v>
      </c>
      <c r="AW121" s="186">
        <f t="shared" si="83"/>
        <v>2.6271496455498866E-3</v>
      </c>
      <c r="AX121" s="186">
        <f t="shared" si="84"/>
        <v>2.8302230118686378E-3</v>
      </c>
      <c r="AY121" s="186">
        <f t="shared" si="85"/>
        <v>2.3118509695909673E-3</v>
      </c>
      <c r="AZ121" s="186">
        <f t="shared" si="86"/>
        <v>1.0661324245275328E-2</v>
      </c>
      <c r="BA121" s="186">
        <f t="shared" si="87"/>
        <v>1.0269614113278536E-3</v>
      </c>
      <c r="BB121" s="186">
        <f t="shared" si="88"/>
        <v>2.4652069961776935E-3</v>
      </c>
      <c r="BC121" s="186">
        <f t="shared" si="89"/>
        <v>8.3344546630392813E-4</v>
      </c>
      <c r="BD121" s="186">
        <f t="shared" si="90"/>
        <v>-3.5532556190143172E-4</v>
      </c>
    </row>
    <row r="122" spans="1:56" x14ac:dyDescent="0.4">
      <c r="A122" s="75" t="str">
        <f t="shared" si="78"/>
        <v>APMTUsuariosNoroeste</v>
      </c>
      <c r="C122" s="86" t="s">
        <v>118</v>
      </c>
      <c r="D122" s="86" t="s">
        <v>101</v>
      </c>
      <c r="E122" s="86" t="s">
        <v>15</v>
      </c>
      <c r="F122" s="183">
        <v>3036.2162256787265</v>
      </c>
      <c r="G122" s="183">
        <v>3044.9612734565208</v>
      </c>
      <c r="H122" s="183">
        <v>3052.7335657106637</v>
      </c>
      <c r="I122" s="183">
        <v>3060.0645829026976</v>
      </c>
      <c r="J122" s="183">
        <v>3068.0221619232502</v>
      </c>
      <c r="K122" s="183">
        <v>3077.2231126657634</v>
      </c>
      <c r="L122" s="183">
        <v>3085.051478546583</v>
      </c>
      <c r="M122" s="183">
        <v>3116.5307249661205</v>
      </c>
      <c r="N122" s="183">
        <v>3119.7586154756827</v>
      </c>
      <c r="O122" s="183">
        <v>3127.5772294214271</v>
      </c>
      <c r="P122" s="183">
        <v>3130.0127752062103</v>
      </c>
      <c r="Q122" s="183">
        <v>3127.0798807326428</v>
      </c>
      <c r="R122" s="183">
        <v>3138.7383191138565</v>
      </c>
      <c r="S122" s="183">
        <v>3147.1737429530449</v>
      </c>
      <c r="T122" s="183">
        <v>3160.8362039920075</v>
      </c>
      <c r="U122" s="183">
        <v>3172.3386114120335</v>
      </c>
      <c r="V122" s="183">
        <v>3182.6512827530069</v>
      </c>
      <c r="W122" s="183">
        <v>3191.2256716670026</v>
      </c>
      <c r="X122" s="183">
        <v>3198.6200764370196</v>
      </c>
      <c r="Y122" s="183">
        <v>3191.2866212612166</v>
      </c>
      <c r="Z122" s="183">
        <v>3198.1934292775227</v>
      </c>
      <c r="AA122" s="184">
        <f t="shared" ref="AA122:AO122" si="144">Z122*(1+INDEX($BH$5:$BH$16,MATCH($C122,$BG$5:$BG$16,0)))</f>
        <v>3206.8285515365719</v>
      </c>
      <c r="AB122" s="184">
        <f t="shared" si="144"/>
        <v>3215.4869886257206</v>
      </c>
      <c r="AC122" s="184">
        <f t="shared" si="144"/>
        <v>3224.1688034950098</v>
      </c>
      <c r="AD122" s="184">
        <f t="shared" si="144"/>
        <v>3232.8740592644463</v>
      </c>
      <c r="AE122" s="184">
        <f t="shared" si="144"/>
        <v>3241.6028192244598</v>
      </c>
      <c r="AF122" s="184">
        <f t="shared" si="144"/>
        <v>3250.3551468363657</v>
      </c>
      <c r="AG122" s="184">
        <f t="shared" si="144"/>
        <v>3259.1311057328235</v>
      </c>
      <c r="AH122" s="184">
        <f t="shared" si="144"/>
        <v>3267.9307597183019</v>
      </c>
      <c r="AI122" s="184">
        <f t="shared" si="144"/>
        <v>3276.7541727695411</v>
      </c>
      <c r="AJ122" s="184">
        <f t="shared" si="144"/>
        <v>3285.6014090360186</v>
      </c>
      <c r="AK122" s="184">
        <f t="shared" si="144"/>
        <v>3294.4725328404156</v>
      </c>
      <c r="AL122" s="184">
        <f t="shared" si="144"/>
        <v>3303.3676086790847</v>
      </c>
      <c r="AM122" s="184">
        <f t="shared" si="144"/>
        <v>3312.2867012225179</v>
      </c>
      <c r="AN122" s="184">
        <f t="shared" si="144"/>
        <v>3321.2298753158184</v>
      </c>
      <c r="AO122" s="184">
        <f t="shared" si="144"/>
        <v>3330.1971959791708</v>
      </c>
      <c r="AP122" s="85"/>
      <c r="AQ122" s="189" t="s">
        <v>118</v>
      </c>
      <c r="AR122" s="189" t="s">
        <v>15</v>
      </c>
      <c r="AS122" s="190">
        <f t="shared" si="92"/>
        <v>2.6877301469611296E-3</v>
      </c>
      <c r="AT122" s="186">
        <f t="shared" si="80"/>
        <v>2.8802453869500866E-3</v>
      </c>
      <c r="AU122" s="186">
        <f t="shared" si="81"/>
        <v>2.5525093937632803E-3</v>
      </c>
      <c r="AV122" s="186">
        <f t="shared" si="82"/>
        <v>2.4014598831612055E-3</v>
      </c>
      <c r="AW122" s="186">
        <f t="shared" si="83"/>
        <v>2.600461135694232E-3</v>
      </c>
      <c r="AX122" s="186">
        <f t="shared" si="84"/>
        <v>2.9989844456486114E-3</v>
      </c>
      <c r="AY122" s="186">
        <f t="shared" si="85"/>
        <v>2.543970844557375E-3</v>
      </c>
      <c r="AZ122" s="186">
        <f t="shared" si="86"/>
        <v>1.0203799397982216E-2</v>
      </c>
      <c r="BA122" s="186">
        <f t="shared" si="87"/>
        <v>1.035731970714826E-3</v>
      </c>
      <c r="BB122" s="186">
        <f t="shared" si="88"/>
        <v>2.5061599019102765E-3</v>
      </c>
      <c r="BC122" s="186">
        <f t="shared" si="89"/>
        <v>7.7873242005721544E-4</v>
      </c>
      <c r="BD122" s="186">
        <f t="shared" si="90"/>
        <v>-9.3702316386690132E-4</v>
      </c>
    </row>
    <row r="123" spans="1:56" x14ac:dyDescent="0.4">
      <c r="A123" s="75" t="str">
        <f t="shared" si="78"/>
        <v>RABTUsuariosNoroeste</v>
      </c>
      <c r="C123" s="86" t="s">
        <v>119</v>
      </c>
      <c r="D123" s="86" t="s">
        <v>101</v>
      </c>
      <c r="E123" s="86" t="s">
        <v>15</v>
      </c>
      <c r="F123" s="183">
        <v>4910.254219351471</v>
      </c>
      <c r="G123" s="183">
        <v>4919.7183260619622</v>
      </c>
      <c r="H123" s="183">
        <v>4935.3770082106148</v>
      </c>
      <c r="I123" s="183">
        <v>4952.409981809601</v>
      </c>
      <c r="J123" s="183">
        <v>4967.5674144954382</v>
      </c>
      <c r="K123" s="183">
        <v>4973.6904594898315</v>
      </c>
      <c r="L123" s="183">
        <v>4970.7089028602441</v>
      </c>
      <c r="M123" s="183">
        <v>4970.4261455027672</v>
      </c>
      <c r="N123" s="183">
        <v>4960.6212574211077</v>
      </c>
      <c r="O123" s="183">
        <v>4965.9117797182162</v>
      </c>
      <c r="P123" s="183">
        <v>4976.4794154017036</v>
      </c>
      <c r="Q123" s="183">
        <v>4967.2804150462052</v>
      </c>
      <c r="R123" s="183">
        <v>4978.0539628387851</v>
      </c>
      <c r="S123" s="183">
        <v>4986.5533593720602</v>
      </c>
      <c r="T123" s="183">
        <v>5003.3607219531041</v>
      </c>
      <c r="U123" s="183">
        <v>5020.2823772132178</v>
      </c>
      <c r="V123" s="183">
        <v>5039.6724422793141</v>
      </c>
      <c r="W123" s="183">
        <v>5050.4361893771438</v>
      </c>
      <c r="X123" s="183">
        <v>5059.6804874710624</v>
      </c>
      <c r="Y123" s="183">
        <v>5065.3351470238413</v>
      </c>
      <c r="Z123" s="183">
        <v>5072.7579786845999</v>
      </c>
      <c r="AA123" s="184">
        <f t="shared" ref="AA123:AO123" si="145">Z123*(1+INDEX($BH$5:$BH$16,MATCH($C123,$BG$5:$BG$16,0)))</f>
        <v>5078.3380124611531</v>
      </c>
      <c r="AB123" s="184">
        <f t="shared" si="145"/>
        <v>5083.9241842748606</v>
      </c>
      <c r="AC123" s="184">
        <f t="shared" si="145"/>
        <v>5089.5165008775639</v>
      </c>
      <c r="AD123" s="184">
        <f t="shared" si="145"/>
        <v>5095.1149690285301</v>
      </c>
      <c r="AE123" s="184">
        <f t="shared" si="145"/>
        <v>5100.7195954944618</v>
      </c>
      <c r="AF123" s="184">
        <f t="shared" si="145"/>
        <v>5106.3303870495065</v>
      </c>
      <c r="AG123" s="184">
        <f t="shared" si="145"/>
        <v>5111.9473504752614</v>
      </c>
      <c r="AH123" s="184">
        <f t="shared" si="145"/>
        <v>5117.5704925607843</v>
      </c>
      <c r="AI123" s="184">
        <f t="shared" si="145"/>
        <v>5123.1998201026017</v>
      </c>
      <c r="AJ123" s="184">
        <f t="shared" si="145"/>
        <v>5128.8353399047155</v>
      </c>
      <c r="AK123" s="184">
        <f t="shared" si="145"/>
        <v>5134.4770587786115</v>
      </c>
      <c r="AL123" s="184">
        <f t="shared" si="145"/>
        <v>5140.1249835432682</v>
      </c>
      <c r="AM123" s="184">
        <f t="shared" si="145"/>
        <v>5145.7791210251662</v>
      </c>
      <c r="AN123" s="184">
        <f t="shared" si="145"/>
        <v>5151.4394780582943</v>
      </c>
      <c r="AO123" s="184">
        <f t="shared" si="145"/>
        <v>5157.106061484159</v>
      </c>
      <c r="AP123" s="85"/>
      <c r="AQ123" s="189" t="s">
        <v>119</v>
      </c>
      <c r="AR123" s="189" t="s">
        <v>15</v>
      </c>
      <c r="AS123" s="190">
        <f t="shared" si="92"/>
        <v>1.0519752640449403E-3</v>
      </c>
      <c r="AT123" s="186">
        <f t="shared" si="80"/>
        <v>1.9274168480305498E-3</v>
      </c>
      <c r="AU123" s="186">
        <f t="shared" si="81"/>
        <v>3.1828411935093115E-3</v>
      </c>
      <c r="AV123" s="186">
        <f t="shared" si="82"/>
        <v>3.4512000948760946E-3</v>
      </c>
      <c r="AW123" s="186">
        <f t="shared" si="83"/>
        <v>3.06061750572173E-3</v>
      </c>
      <c r="AX123" s="186">
        <f t="shared" si="84"/>
        <v>1.2326043077999227E-3</v>
      </c>
      <c r="AY123" s="186">
        <f t="shared" si="85"/>
        <v>-5.9946565912616379E-4</v>
      </c>
      <c r="AZ123" s="186">
        <f t="shared" si="86"/>
        <v>-5.6884714635829781E-5</v>
      </c>
      <c r="BA123" s="186">
        <f t="shared" si="87"/>
        <v>-1.9726453617122663E-3</v>
      </c>
      <c r="BB123" s="186">
        <f t="shared" si="88"/>
        <v>1.0665039765318518E-3</v>
      </c>
      <c r="BC123" s="186">
        <f t="shared" si="89"/>
        <v>2.1280353240764605E-3</v>
      </c>
      <c r="BD123" s="186">
        <f t="shared" si="90"/>
        <v>-1.8484956105773165E-3</v>
      </c>
    </row>
    <row r="124" spans="1:56" x14ac:dyDescent="0.4">
      <c r="A124" s="75" t="str">
        <f t="shared" si="78"/>
        <v>RAMTUsuariosNoroeste</v>
      </c>
      <c r="C124" s="86" t="s">
        <v>120</v>
      </c>
      <c r="D124" s="86" t="s">
        <v>101</v>
      </c>
      <c r="E124" s="86" t="s">
        <v>15</v>
      </c>
      <c r="F124" s="183">
        <v>1315.1373336449064</v>
      </c>
      <c r="G124" s="183">
        <v>1321.5201214300005</v>
      </c>
      <c r="H124" s="183">
        <v>1323.9025191686289</v>
      </c>
      <c r="I124" s="183">
        <v>1321.6437272070659</v>
      </c>
      <c r="J124" s="183">
        <v>1321.9431116138439</v>
      </c>
      <c r="K124" s="183">
        <v>1317.3803762313244</v>
      </c>
      <c r="L124" s="183">
        <v>1314.7058105178726</v>
      </c>
      <c r="M124" s="183">
        <v>1308.259732674147</v>
      </c>
      <c r="N124" s="183">
        <v>1300.9499747005743</v>
      </c>
      <c r="O124" s="183">
        <v>1300.8767376681669</v>
      </c>
      <c r="P124" s="183">
        <v>1299.3296419283197</v>
      </c>
      <c r="Q124" s="183">
        <v>1301.5072490303899</v>
      </c>
      <c r="R124" s="183">
        <v>1308.6285020989781</v>
      </c>
      <c r="S124" s="183">
        <v>1313.1479388897683</v>
      </c>
      <c r="T124" s="183">
        <v>1318.2824302256886</v>
      </c>
      <c r="U124" s="183">
        <v>1321.644799919924</v>
      </c>
      <c r="V124" s="183">
        <v>1322.3924807820633</v>
      </c>
      <c r="W124" s="183">
        <v>1315.2857093370606</v>
      </c>
      <c r="X124" s="183">
        <v>1315.3545092390091</v>
      </c>
      <c r="Y124" s="183">
        <v>1312.2841124808951</v>
      </c>
      <c r="Z124" s="183">
        <v>1309.2008919281586</v>
      </c>
      <c r="AA124" s="184">
        <f t="shared" ref="AA124:AO124" si="146">Z124*(1+INDEX($BH$5:$BH$16,MATCH($C124,$BG$5:$BG$16,0)))</f>
        <v>1308.0226111254233</v>
      </c>
      <c r="AB124" s="184">
        <f t="shared" si="146"/>
        <v>1306.8453907754104</v>
      </c>
      <c r="AC124" s="184">
        <f t="shared" si="146"/>
        <v>1305.6692299237125</v>
      </c>
      <c r="AD124" s="184">
        <f t="shared" si="146"/>
        <v>1304.494127616781</v>
      </c>
      <c r="AE124" s="184">
        <f t="shared" si="146"/>
        <v>1303.3200829019258</v>
      </c>
      <c r="AF124" s="184">
        <f t="shared" si="146"/>
        <v>1302.147094827314</v>
      </c>
      <c r="AG124" s="184">
        <f t="shared" si="146"/>
        <v>1300.9751624419694</v>
      </c>
      <c r="AH124" s="184">
        <f t="shared" si="146"/>
        <v>1299.8042847957715</v>
      </c>
      <c r="AI124" s="184">
        <f t="shared" si="146"/>
        <v>1298.6344609394553</v>
      </c>
      <c r="AJ124" s="184">
        <f t="shared" si="146"/>
        <v>1297.4656899246097</v>
      </c>
      <c r="AK124" s="184">
        <f t="shared" si="146"/>
        <v>1296.2979708036776</v>
      </c>
      <c r="AL124" s="184">
        <f t="shared" si="146"/>
        <v>1295.1313026299542</v>
      </c>
      <c r="AM124" s="184">
        <f t="shared" si="146"/>
        <v>1293.9656844575873</v>
      </c>
      <c r="AN124" s="184">
        <f t="shared" si="146"/>
        <v>1292.8011153415755</v>
      </c>
      <c r="AO124" s="184">
        <f t="shared" si="146"/>
        <v>1291.637594337768</v>
      </c>
      <c r="AP124" s="85"/>
      <c r="AQ124" s="189" t="s">
        <v>120</v>
      </c>
      <c r="AR124" s="189" t="s">
        <v>15</v>
      </c>
      <c r="AS124" s="190">
        <f t="shared" si="92"/>
        <v>-9.4230568680100176E-4</v>
      </c>
      <c r="AT124" s="186">
        <f t="shared" si="80"/>
        <v>4.853324152394034E-3</v>
      </c>
      <c r="AU124" s="186">
        <f t="shared" si="81"/>
        <v>1.802770688084987E-3</v>
      </c>
      <c r="AV124" s="186">
        <f t="shared" si="82"/>
        <v>-1.706161842626841E-3</v>
      </c>
      <c r="AW124" s="186">
        <f t="shared" si="83"/>
        <v>2.2652428987846029E-4</v>
      </c>
      <c r="AX124" s="186">
        <f t="shared" si="84"/>
        <v>-3.4515368645094968E-3</v>
      </c>
      <c r="AY124" s="186">
        <f t="shared" si="85"/>
        <v>-2.0302152375329952E-3</v>
      </c>
      <c r="AZ124" s="186">
        <f t="shared" si="86"/>
        <v>-4.903057240757458E-3</v>
      </c>
      <c r="BA124" s="186">
        <f t="shared" si="87"/>
        <v>-5.5873904783656503E-3</v>
      </c>
      <c r="BB124" s="186">
        <f t="shared" si="88"/>
        <v>-5.6295041186538164E-5</v>
      </c>
      <c r="BC124" s="186">
        <f t="shared" si="89"/>
        <v>-1.1892715851160585E-3</v>
      </c>
      <c r="BD124" s="186">
        <f t="shared" si="90"/>
        <v>1.675946604926537E-3</v>
      </c>
    </row>
    <row r="125" spans="1:56" x14ac:dyDescent="0.4">
      <c r="A125" s="75" t="str">
        <f t="shared" si="78"/>
        <v>DB1UsuariosNorte</v>
      </c>
      <c r="C125" s="86" t="s">
        <v>109</v>
      </c>
      <c r="D125" s="86" t="s">
        <v>101</v>
      </c>
      <c r="E125" s="86" t="s">
        <v>16</v>
      </c>
      <c r="F125" s="183">
        <v>1300140.6731838069</v>
      </c>
      <c r="G125" s="183">
        <v>1303665.187130155</v>
      </c>
      <c r="H125" s="183">
        <v>1306619.8642095141</v>
      </c>
      <c r="I125" s="183">
        <v>1310106.8018538018</v>
      </c>
      <c r="J125" s="183">
        <v>1311503.4767392897</v>
      </c>
      <c r="K125" s="183">
        <v>1314525.1342929045</v>
      </c>
      <c r="L125" s="183">
        <v>1318143.288181989</v>
      </c>
      <c r="M125" s="183">
        <v>1322095.4978390618</v>
      </c>
      <c r="N125" s="183">
        <v>1324964.0690540192</v>
      </c>
      <c r="O125" s="183">
        <v>1328062.6594969477</v>
      </c>
      <c r="P125" s="183">
        <v>1331833.9282259166</v>
      </c>
      <c r="Q125" s="183">
        <v>1334296.9840860285</v>
      </c>
      <c r="R125" s="183">
        <v>1339315.0065729488</v>
      </c>
      <c r="S125" s="183">
        <v>1343597.8011480637</v>
      </c>
      <c r="T125" s="183">
        <v>1348494.6867144518</v>
      </c>
      <c r="U125" s="183">
        <v>1352924.4331582678</v>
      </c>
      <c r="V125" s="183">
        <v>1357223.8273356562</v>
      </c>
      <c r="W125" s="183">
        <v>1358853.1628168297</v>
      </c>
      <c r="X125" s="183">
        <v>1365817.8096011889</v>
      </c>
      <c r="Y125" s="183">
        <v>1369897.2441119878</v>
      </c>
      <c r="Z125" s="183">
        <v>1373210.859241687</v>
      </c>
      <c r="AA125" s="184">
        <f t="shared" ref="AA125:AO125" si="147">Z125*(1+INDEX($BH$5:$BH$16,MATCH($C125,$BG$5:$BG$16,0)))</f>
        <v>1376506.565303867</v>
      </c>
      <c r="AB125" s="184">
        <f t="shared" si="147"/>
        <v>1379810.1810605961</v>
      </c>
      <c r="AC125" s="184">
        <f t="shared" si="147"/>
        <v>1383121.7254951415</v>
      </c>
      <c r="AD125" s="184">
        <f t="shared" si="147"/>
        <v>1386441.2176363298</v>
      </c>
      <c r="AE125" s="184">
        <f t="shared" si="147"/>
        <v>1389768.6765586569</v>
      </c>
      <c r="AF125" s="184">
        <f t="shared" si="147"/>
        <v>1393104.1213823976</v>
      </c>
      <c r="AG125" s="184">
        <f t="shared" si="147"/>
        <v>1396447.5712737152</v>
      </c>
      <c r="AH125" s="184">
        <f t="shared" si="147"/>
        <v>1399799.0454447721</v>
      </c>
      <c r="AI125" s="184">
        <f t="shared" si="147"/>
        <v>1403158.5631538394</v>
      </c>
      <c r="AJ125" s="184">
        <f t="shared" si="147"/>
        <v>1406526.1437054086</v>
      </c>
      <c r="AK125" s="184">
        <f t="shared" si="147"/>
        <v>1409901.8064503015</v>
      </c>
      <c r="AL125" s="184">
        <f t="shared" si="147"/>
        <v>1413285.5707857823</v>
      </c>
      <c r="AM125" s="184">
        <f t="shared" si="147"/>
        <v>1416677.456155668</v>
      </c>
      <c r="AN125" s="184">
        <f t="shared" si="147"/>
        <v>1420077.4820504417</v>
      </c>
      <c r="AO125" s="184">
        <f t="shared" si="147"/>
        <v>1423485.6680073626</v>
      </c>
      <c r="AP125" s="85"/>
      <c r="AQ125" s="189" t="s">
        <v>109</v>
      </c>
      <c r="AR125" s="189" t="s">
        <v>16</v>
      </c>
      <c r="AS125" s="190">
        <f t="shared" si="92"/>
        <v>2.360378682129773E-3</v>
      </c>
      <c r="AT125" s="186">
        <f t="shared" si="80"/>
        <v>2.7108712303547389E-3</v>
      </c>
      <c r="AU125" s="186">
        <f t="shared" si="81"/>
        <v>2.2664385829489486E-3</v>
      </c>
      <c r="AV125" s="186">
        <f t="shared" si="82"/>
        <v>2.6686703147569268E-3</v>
      </c>
      <c r="AW125" s="186">
        <f t="shared" si="83"/>
        <v>1.0660771194468399E-3</v>
      </c>
      <c r="AX125" s="186">
        <f t="shared" si="84"/>
        <v>2.3039645774538542E-3</v>
      </c>
      <c r="AY125" s="186">
        <f t="shared" si="85"/>
        <v>2.7524417713251648E-3</v>
      </c>
      <c r="AZ125" s="186">
        <f t="shared" si="86"/>
        <v>2.9983156554427293E-3</v>
      </c>
      <c r="BA125" s="186">
        <f t="shared" si="87"/>
        <v>2.1697155913820154E-3</v>
      </c>
      <c r="BB125" s="186">
        <f t="shared" si="88"/>
        <v>2.3386222428964931E-3</v>
      </c>
      <c r="BC125" s="186">
        <f t="shared" si="89"/>
        <v>2.8396768044043341E-3</v>
      </c>
      <c r="BD125" s="186">
        <f t="shared" si="90"/>
        <v>1.8493716130154603E-3</v>
      </c>
    </row>
    <row r="126" spans="1:56" x14ac:dyDescent="0.4">
      <c r="A126" s="75" t="str">
        <f t="shared" si="78"/>
        <v>DB2UsuariosNorte</v>
      </c>
      <c r="C126" s="86" t="s">
        <v>110</v>
      </c>
      <c r="D126" s="86" t="s">
        <v>101</v>
      </c>
      <c r="E126" s="86" t="s">
        <v>16</v>
      </c>
      <c r="F126" s="183">
        <v>487104.66177470132</v>
      </c>
      <c r="G126" s="183">
        <v>488424.2387076196</v>
      </c>
      <c r="H126" s="183">
        <v>489676.61706331064</v>
      </c>
      <c r="I126" s="183">
        <v>490990.48501250317</v>
      </c>
      <c r="J126" s="183">
        <v>493019.49502757011</v>
      </c>
      <c r="K126" s="183">
        <v>494081.38759240235</v>
      </c>
      <c r="L126" s="183">
        <v>495407.10427892685</v>
      </c>
      <c r="M126" s="183">
        <v>496822.0668420287</v>
      </c>
      <c r="N126" s="183">
        <v>497661.14453714801</v>
      </c>
      <c r="O126" s="183">
        <v>498310.94807378022</v>
      </c>
      <c r="P126" s="183">
        <v>499805.14130425378</v>
      </c>
      <c r="Q126" s="183">
        <v>500447.55067766563</v>
      </c>
      <c r="R126" s="183">
        <v>502120.30551724194</v>
      </c>
      <c r="S126" s="183">
        <v>503473.38724272751</v>
      </c>
      <c r="T126" s="183">
        <v>505675.84739284997</v>
      </c>
      <c r="U126" s="183">
        <v>507298.42031018448</v>
      </c>
      <c r="V126" s="183">
        <v>508594.46218986908</v>
      </c>
      <c r="W126" s="183">
        <v>509704.34355579648</v>
      </c>
      <c r="X126" s="183">
        <v>511983.03585116362</v>
      </c>
      <c r="Y126" s="183">
        <v>513359.98595706595</v>
      </c>
      <c r="Z126" s="183">
        <v>514548.59939670964</v>
      </c>
      <c r="AA126" s="184">
        <f t="shared" ref="AA126:AO126" si="148">Z126*(1+INDEX($BH$5:$BH$16,MATCH($C126,$BG$5:$BG$16,0)))</f>
        <v>515834.97089520138</v>
      </c>
      <c r="AB126" s="184">
        <f t="shared" si="148"/>
        <v>517124.55832243938</v>
      </c>
      <c r="AC126" s="184">
        <f t="shared" si="148"/>
        <v>518417.36971824546</v>
      </c>
      <c r="AD126" s="184">
        <f t="shared" si="148"/>
        <v>519713.41314254107</v>
      </c>
      <c r="AE126" s="184">
        <f t="shared" si="148"/>
        <v>521012.6966753974</v>
      </c>
      <c r="AF126" s="184">
        <f t="shared" si="148"/>
        <v>522315.22841708589</v>
      </c>
      <c r="AG126" s="184">
        <f t="shared" si="148"/>
        <v>523621.01648812857</v>
      </c>
      <c r="AH126" s="184">
        <f t="shared" si="148"/>
        <v>524930.0690293489</v>
      </c>
      <c r="AI126" s="184">
        <f t="shared" si="148"/>
        <v>526242.39420192223</v>
      </c>
      <c r="AJ126" s="184">
        <f t="shared" si="148"/>
        <v>527558.00018742704</v>
      </c>
      <c r="AK126" s="184">
        <f t="shared" si="148"/>
        <v>528876.89518789563</v>
      </c>
      <c r="AL126" s="184">
        <f t="shared" si="148"/>
        <v>530199.08742586535</v>
      </c>
      <c r="AM126" s="184">
        <f t="shared" si="148"/>
        <v>531524.58514442993</v>
      </c>
      <c r="AN126" s="184">
        <f t="shared" si="148"/>
        <v>532853.39660729095</v>
      </c>
      <c r="AO126" s="184">
        <f t="shared" si="148"/>
        <v>534185.53009880916</v>
      </c>
      <c r="AP126" s="85"/>
      <c r="AQ126" s="189" t="s">
        <v>110</v>
      </c>
      <c r="AR126" s="189" t="s">
        <v>16</v>
      </c>
      <c r="AS126" s="190">
        <f t="shared" si="92"/>
        <v>2.4600372691160029E-3</v>
      </c>
      <c r="AT126" s="186">
        <f t="shared" si="80"/>
        <v>2.7090213592095846E-3</v>
      </c>
      <c r="AU126" s="186">
        <f t="shared" si="81"/>
        <v>2.5641199933172931E-3</v>
      </c>
      <c r="AV126" s="186">
        <f t="shared" si="82"/>
        <v>2.683133936580484E-3</v>
      </c>
      <c r="AW126" s="186">
        <f t="shared" si="83"/>
        <v>4.132483371882989E-3</v>
      </c>
      <c r="AX126" s="186">
        <f t="shared" si="84"/>
        <v>2.1538551224487001E-3</v>
      </c>
      <c r="AY126" s="186">
        <f t="shared" si="85"/>
        <v>2.6831949549537271E-3</v>
      </c>
      <c r="AZ126" s="186">
        <f t="shared" si="86"/>
        <v>2.8561612275652681E-3</v>
      </c>
      <c r="BA126" s="186">
        <f t="shared" si="87"/>
        <v>1.6888897476974307E-3</v>
      </c>
      <c r="BB126" s="186">
        <f t="shared" si="88"/>
        <v>1.3057148297896948E-3</v>
      </c>
      <c r="BC126" s="186">
        <f t="shared" si="89"/>
        <v>2.9985157585827871E-3</v>
      </c>
      <c r="BD126" s="186">
        <f t="shared" si="90"/>
        <v>1.2853196582480741E-3</v>
      </c>
    </row>
    <row r="127" spans="1:56" x14ac:dyDescent="0.4">
      <c r="A127" s="75" t="str">
        <f t="shared" si="78"/>
        <v>DISTUsuariosNorte</v>
      </c>
      <c r="C127" s="86" t="s">
        <v>111</v>
      </c>
      <c r="D127" s="86" t="s">
        <v>101</v>
      </c>
      <c r="E127" s="86" t="s">
        <v>16</v>
      </c>
      <c r="F127" s="183">
        <v>45.012632871482168</v>
      </c>
      <c r="G127" s="183">
        <v>45.266654501682403</v>
      </c>
      <c r="H127" s="183">
        <v>45.317458827722454</v>
      </c>
      <c r="I127" s="183">
        <v>45.266654501682403</v>
      </c>
      <c r="J127" s="183">
        <v>45.317458827722454</v>
      </c>
      <c r="K127" s="183">
        <v>45.520676131882645</v>
      </c>
      <c r="L127" s="183">
        <v>45.673089110002785</v>
      </c>
      <c r="M127" s="183">
        <v>45.77469776208288</v>
      </c>
      <c r="N127" s="183">
        <v>45.977915066243071</v>
      </c>
      <c r="O127" s="183">
        <v>46.181132370403262</v>
      </c>
      <c r="P127" s="183">
        <v>46.028719392283122</v>
      </c>
      <c r="Q127" s="183">
        <v>46.333545348523408</v>
      </c>
      <c r="R127" s="183">
        <v>46.384349674563452</v>
      </c>
      <c r="S127" s="183">
        <v>46.384349674563452</v>
      </c>
      <c r="T127" s="183">
        <v>46.536762652683599</v>
      </c>
      <c r="U127" s="183">
        <v>46.587566978723643</v>
      </c>
      <c r="V127" s="183">
        <v>46.638371304763695</v>
      </c>
      <c r="W127" s="183">
        <v>46.587566978723643</v>
      </c>
      <c r="X127" s="183">
        <v>46.73997995684379</v>
      </c>
      <c r="Y127" s="183">
        <v>46.638371304763695</v>
      </c>
      <c r="Z127" s="183">
        <v>46.587566978723643</v>
      </c>
      <c r="AA127" s="184">
        <f t="shared" ref="AA127:AO127" si="149">Z127*(1+INDEX($BH$5:$BH$16,MATCH($C127,$BG$5:$BG$16,0)))</f>
        <v>46.708694652868324</v>
      </c>
      <c r="AB127" s="184">
        <f t="shared" si="149"/>
        <v>46.830137258965777</v>
      </c>
      <c r="AC127" s="184">
        <f t="shared" si="149"/>
        <v>46.951895615839085</v>
      </c>
      <c r="AD127" s="184">
        <f t="shared" si="149"/>
        <v>47.073970544440265</v>
      </c>
      <c r="AE127" s="184">
        <f t="shared" si="149"/>
        <v>47.196362867855804</v>
      </c>
      <c r="AF127" s="184">
        <f t="shared" si="149"/>
        <v>47.319073411312225</v>
      </c>
      <c r="AG127" s="184">
        <f t="shared" si="149"/>
        <v>47.442103002181632</v>
      </c>
      <c r="AH127" s="184">
        <f t="shared" si="149"/>
        <v>47.565452469987299</v>
      </c>
      <c r="AI127" s="184">
        <f t="shared" si="149"/>
        <v>47.689122646409267</v>
      </c>
      <c r="AJ127" s="184">
        <f t="shared" si="149"/>
        <v>47.813114365289927</v>
      </c>
      <c r="AK127" s="184">
        <f t="shared" si="149"/>
        <v>47.93742846263968</v>
      </c>
      <c r="AL127" s="184">
        <f t="shared" si="149"/>
        <v>48.062065776642541</v>
      </c>
      <c r="AM127" s="184">
        <f t="shared" si="149"/>
        <v>48.187027147661809</v>
      </c>
      <c r="AN127" s="184">
        <f t="shared" si="149"/>
        <v>48.312313418245729</v>
      </c>
      <c r="AO127" s="184">
        <f t="shared" si="149"/>
        <v>48.437925433133167</v>
      </c>
      <c r="AP127" s="85"/>
      <c r="AQ127" s="189" t="s">
        <v>111</v>
      </c>
      <c r="AR127" s="189" t="s">
        <v>16</v>
      </c>
      <c r="AS127" s="190">
        <f t="shared" si="92"/>
        <v>2.6368849580653553E-3</v>
      </c>
      <c r="AT127" s="186">
        <f t="shared" si="80"/>
        <v>5.6433408577878375E-3</v>
      </c>
      <c r="AU127" s="186">
        <f t="shared" si="81"/>
        <v>1.1223344556678949E-3</v>
      </c>
      <c r="AV127" s="186">
        <f t="shared" si="82"/>
        <v>-1.1210762331839152E-3</v>
      </c>
      <c r="AW127" s="186">
        <f t="shared" si="83"/>
        <v>1.1223344556678949E-3</v>
      </c>
      <c r="AX127" s="186">
        <f t="shared" si="84"/>
        <v>4.484304932735439E-3</v>
      </c>
      <c r="AY127" s="186">
        <f t="shared" si="85"/>
        <v>3.3482142857141906E-3</v>
      </c>
      <c r="AZ127" s="186">
        <f t="shared" si="86"/>
        <v>2.2246941045607205E-3</v>
      </c>
      <c r="BA127" s="186">
        <f t="shared" si="87"/>
        <v>4.4395116537181423E-3</v>
      </c>
      <c r="BB127" s="186">
        <f t="shared" si="88"/>
        <v>4.4198895027625085E-3</v>
      </c>
      <c r="BC127" s="186">
        <f t="shared" si="89"/>
        <v>-3.3003300330032292E-3</v>
      </c>
      <c r="BD127" s="186">
        <f t="shared" si="90"/>
        <v>6.6225165562914245E-3</v>
      </c>
    </row>
    <row r="128" spans="1:56" x14ac:dyDescent="0.4">
      <c r="A128" s="75" t="str">
        <f t="shared" si="78"/>
        <v>DITUsuariosNorte</v>
      </c>
      <c r="C128" s="86" t="s">
        <v>112</v>
      </c>
      <c r="D128" s="86" t="s">
        <v>101</v>
      </c>
      <c r="E128" s="86" t="s">
        <v>16</v>
      </c>
      <c r="F128" s="183">
        <v>6.0965191248057113</v>
      </c>
      <c r="G128" s="183">
        <v>6.0457147987656636</v>
      </c>
      <c r="H128" s="183">
        <v>6.0457147987656636</v>
      </c>
      <c r="I128" s="183">
        <v>6.0457147987656636</v>
      </c>
      <c r="J128" s="183">
        <v>6.0457147987656636</v>
      </c>
      <c r="K128" s="183">
        <v>6.147323450845759</v>
      </c>
      <c r="L128" s="183">
        <v>6.1981277768858067</v>
      </c>
      <c r="M128" s="183">
        <v>6.1981277768858067</v>
      </c>
      <c r="N128" s="183">
        <v>6.1981277768858067</v>
      </c>
      <c r="O128" s="183">
        <v>6.1981277768858067</v>
      </c>
      <c r="P128" s="183">
        <v>6.2489321029258544</v>
      </c>
      <c r="Q128" s="183">
        <v>6.3505407550059489</v>
      </c>
      <c r="R128" s="183">
        <v>6.2997364289659012</v>
      </c>
      <c r="S128" s="183">
        <v>6.3505407550059489</v>
      </c>
      <c r="T128" s="183">
        <v>6.3505407550059489</v>
      </c>
      <c r="U128" s="183">
        <v>6.2489321029258544</v>
      </c>
      <c r="V128" s="183">
        <v>6.2997364289659012</v>
      </c>
      <c r="W128" s="183">
        <v>6.2997364289659012</v>
      </c>
      <c r="X128" s="183">
        <v>6.2997364289659012</v>
      </c>
      <c r="Y128" s="183">
        <v>6.2997364289659012</v>
      </c>
      <c r="Z128" s="183">
        <v>6.4013450810459966</v>
      </c>
      <c r="AA128" s="184">
        <f t="shared" ref="AA128:AO128" si="150">Z128*(1+INDEX($BH$5:$BH$16,MATCH($C128,$BG$5:$BG$16,0)))</f>
        <v>6.4250300578458672</v>
      </c>
      <c r="AB128" s="184">
        <f t="shared" si="150"/>
        <v>6.448802669059897</v>
      </c>
      <c r="AC128" s="184">
        <f t="shared" si="150"/>
        <v>6.4726632389354188</v>
      </c>
      <c r="AD128" s="184">
        <f t="shared" si="150"/>
        <v>6.4966120929194799</v>
      </c>
      <c r="AE128" s="184">
        <f t="shared" si="150"/>
        <v>6.5206495576632824</v>
      </c>
      <c r="AF128" s="184">
        <f t="shared" si="150"/>
        <v>6.5447759610266365</v>
      </c>
      <c r="AG128" s="184">
        <f t="shared" si="150"/>
        <v>6.5689916320824349</v>
      </c>
      <c r="AH128" s="184">
        <f t="shared" si="150"/>
        <v>6.59329690112114</v>
      </c>
      <c r="AI128" s="184">
        <f t="shared" si="150"/>
        <v>6.6176920996552884</v>
      </c>
      <c r="AJ128" s="184">
        <f t="shared" si="150"/>
        <v>6.6421775604240132</v>
      </c>
      <c r="AK128" s="184">
        <f t="shared" si="150"/>
        <v>6.6667536173975819</v>
      </c>
      <c r="AL128" s="184">
        <f t="shared" si="150"/>
        <v>6.6914206057819534</v>
      </c>
      <c r="AM128" s="184">
        <f t="shared" si="150"/>
        <v>6.7161788620233471</v>
      </c>
      <c r="AN128" s="184">
        <f t="shared" si="150"/>
        <v>6.7410287238128337</v>
      </c>
      <c r="AO128" s="184">
        <f t="shared" si="150"/>
        <v>6.7659705300909412</v>
      </c>
      <c r="AP128" s="85"/>
      <c r="AQ128" s="189" t="s">
        <v>112</v>
      </c>
      <c r="AR128" s="189" t="s">
        <v>16</v>
      </c>
      <c r="AS128" s="190">
        <f t="shared" si="92"/>
        <v>3.7449760071600917E-3</v>
      </c>
      <c r="AT128" s="186">
        <f t="shared" si="80"/>
        <v>-8.3333333333333037E-3</v>
      </c>
      <c r="AU128" s="186">
        <f t="shared" si="81"/>
        <v>0</v>
      </c>
      <c r="AV128" s="186">
        <f t="shared" si="82"/>
        <v>0</v>
      </c>
      <c r="AW128" s="186">
        <f t="shared" si="83"/>
        <v>0</v>
      </c>
      <c r="AX128" s="186">
        <f t="shared" si="84"/>
        <v>1.6806722689075571E-2</v>
      </c>
      <c r="AY128" s="186">
        <f t="shared" si="85"/>
        <v>8.2644628099173278E-3</v>
      </c>
      <c r="AZ128" s="186">
        <f t="shared" si="86"/>
        <v>0</v>
      </c>
      <c r="BA128" s="186">
        <f t="shared" si="87"/>
        <v>0</v>
      </c>
      <c r="BB128" s="186">
        <f t="shared" si="88"/>
        <v>0</v>
      </c>
      <c r="BC128" s="186">
        <f t="shared" si="89"/>
        <v>8.19672131147553E-3</v>
      </c>
      <c r="BD128" s="186">
        <f t="shared" si="90"/>
        <v>1.6260162601625883E-2</v>
      </c>
    </row>
    <row r="129" spans="1:56" x14ac:dyDescent="0.4">
      <c r="A129" s="75" t="str">
        <f t="shared" si="78"/>
        <v>GDBTUsuariosNorte</v>
      </c>
      <c r="C129" s="86" t="s">
        <v>113</v>
      </c>
      <c r="D129" s="86" t="s">
        <v>101</v>
      </c>
      <c r="E129" s="86" t="s">
        <v>16</v>
      </c>
      <c r="F129" s="183">
        <v>1554.0283302933001</v>
      </c>
      <c r="G129" s="183">
        <v>1558.990896860892</v>
      </c>
      <c r="H129" s="183">
        <v>1565.6779654715872</v>
      </c>
      <c r="I129" s="183">
        <v>1515.1918777298542</v>
      </c>
      <c r="J129" s="183">
        <v>1586.0801699400536</v>
      </c>
      <c r="K129" s="183">
        <v>1502.839110679173</v>
      </c>
      <c r="L129" s="183">
        <v>1558.0329304890809</v>
      </c>
      <c r="M129" s="183">
        <v>1515.9506911435885</v>
      </c>
      <c r="N129" s="183">
        <v>1545.7838042635212</v>
      </c>
      <c r="O129" s="183">
        <v>1519.1001529234632</v>
      </c>
      <c r="P129" s="183">
        <v>1513.5848352885555</v>
      </c>
      <c r="Q129" s="183">
        <v>1466.7952703094966</v>
      </c>
      <c r="R129" s="183">
        <v>1476.1794389810059</v>
      </c>
      <c r="S129" s="183">
        <v>1494.5161427699882</v>
      </c>
      <c r="T129" s="183">
        <v>1482.9807157166392</v>
      </c>
      <c r="U129" s="183">
        <v>1506.9111790199349</v>
      </c>
      <c r="V129" s="183">
        <v>1515.7893366040853</v>
      </c>
      <c r="W129" s="183">
        <v>1466.7582847601395</v>
      </c>
      <c r="X129" s="183">
        <v>1492.640853487198</v>
      </c>
      <c r="Y129" s="183">
        <v>1478.2266501031158</v>
      </c>
      <c r="Z129" s="183">
        <v>1462.0619328609976</v>
      </c>
      <c r="AA129" s="184">
        <f t="shared" ref="AA129:AO129" si="151">Z129*(1+INDEX($BH$5:$BH$16,MATCH($C129,$BG$5:$BG$16,0)))</f>
        <v>1455.0440355832648</v>
      </c>
      <c r="AB129" s="184">
        <f t="shared" si="151"/>
        <v>1448.0598242124649</v>
      </c>
      <c r="AC129" s="184">
        <f t="shared" si="151"/>
        <v>1441.1091370562451</v>
      </c>
      <c r="AD129" s="184">
        <f t="shared" si="151"/>
        <v>1434.191813198375</v>
      </c>
      <c r="AE129" s="184">
        <f t="shared" si="151"/>
        <v>1427.3076924950228</v>
      </c>
      <c r="AF129" s="184">
        <f t="shared" si="151"/>
        <v>1420.4566155710468</v>
      </c>
      <c r="AG129" s="184">
        <f t="shared" si="151"/>
        <v>1413.6384238163057</v>
      </c>
      <c r="AH129" s="184">
        <f t="shared" si="151"/>
        <v>1406.8529593819874</v>
      </c>
      <c r="AI129" s="184">
        <f t="shared" si="151"/>
        <v>1400.1000651769539</v>
      </c>
      <c r="AJ129" s="184">
        <f t="shared" si="151"/>
        <v>1393.3795848641046</v>
      </c>
      <c r="AK129" s="184">
        <f t="shared" si="151"/>
        <v>1386.6913628567568</v>
      </c>
      <c r="AL129" s="184">
        <f t="shared" si="151"/>
        <v>1380.0352443150443</v>
      </c>
      <c r="AM129" s="184">
        <f t="shared" si="151"/>
        <v>1373.411075142332</v>
      </c>
      <c r="AN129" s="184">
        <f t="shared" si="151"/>
        <v>1366.8187019816487</v>
      </c>
      <c r="AO129" s="184">
        <f t="shared" si="151"/>
        <v>1360.2579722121368</v>
      </c>
      <c r="AP129" s="85"/>
      <c r="AQ129" s="189" t="s">
        <v>113</v>
      </c>
      <c r="AR129" s="189" t="s">
        <v>16</v>
      </c>
      <c r="AS129" s="190">
        <f t="shared" si="92"/>
        <v>-4.8063613363783708E-3</v>
      </c>
      <c r="AT129" s="186">
        <f t="shared" si="80"/>
        <v>3.1933565629753691E-3</v>
      </c>
      <c r="AU129" s="186">
        <f t="shared" si="81"/>
        <v>4.2893570604933817E-3</v>
      </c>
      <c r="AV129" s="186">
        <f t="shared" si="82"/>
        <v>-3.2245512075356086E-2</v>
      </c>
      <c r="AW129" s="186">
        <f t="shared" si="83"/>
        <v>4.6785026538294305E-2</v>
      </c>
      <c r="AX129" s="186">
        <f t="shared" si="84"/>
        <v>-5.2482252056670453E-2</v>
      </c>
      <c r="AY129" s="186">
        <f t="shared" si="85"/>
        <v>3.6726366393914356E-2</v>
      </c>
      <c r="AZ129" s="186">
        <f t="shared" si="86"/>
        <v>-2.7009852309271998E-2</v>
      </c>
      <c r="BA129" s="186">
        <f t="shared" si="87"/>
        <v>1.9679474599155755E-2</v>
      </c>
      <c r="BB129" s="186">
        <f t="shared" si="88"/>
        <v>-1.726221433195263E-2</v>
      </c>
      <c r="BC129" s="186">
        <f t="shared" si="89"/>
        <v>-3.6306478044213497E-3</v>
      </c>
      <c r="BD129" s="186">
        <f t="shared" si="90"/>
        <v>-3.0913077277322731E-2</v>
      </c>
    </row>
    <row r="130" spans="1:56" x14ac:dyDescent="0.4">
      <c r="A130" s="75" t="str">
        <f t="shared" si="78"/>
        <v>GDMTHUsuariosNorte</v>
      </c>
      <c r="C130" s="86" t="s">
        <v>114</v>
      </c>
      <c r="D130" s="86" t="s">
        <v>101</v>
      </c>
      <c r="E130" s="86" t="s">
        <v>16</v>
      </c>
      <c r="F130" s="183">
        <v>4265.9884532567567</v>
      </c>
      <c r="G130" s="183">
        <v>4290.6793557122191</v>
      </c>
      <c r="H130" s="183">
        <v>4312.3728029313197</v>
      </c>
      <c r="I130" s="183">
        <v>4336.2000318441023</v>
      </c>
      <c r="J130" s="183">
        <v>4356.9281968684418</v>
      </c>
      <c r="K130" s="183">
        <v>4383.0416204530256</v>
      </c>
      <c r="L130" s="183">
        <v>4408.5453921251301</v>
      </c>
      <c r="M130" s="183">
        <v>4430.848491256711</v>
      </c>
      <c r="N130" s="183">
        <v>4445.9881804166453</v>
      </c>
      <c r="O130" s="183">
        <v>4458.3336316443765</v>
      </c>
      <c r="P130" s="183">
        <v>4475.8103198021527</v>
      </c>
      <c r="Q130" s="183">
        <v>4496.7417021306528</v>
      </c>
      <c r="R130" s="183">
        <v>4516.9618238945914</v>
      </c>
      <c r="S130" s="183">
        <v>4534.1336860961273</v>
      </c>
      <c r="T130" s="183">
        <v>4557.7576977047502</v>
      </c>
      <c r="U130" s="183">
        <v>4574.7263426021254</v>
      </c>
      <c r="V130" s="183">
        <v>4590.9837269349409</v>
      </c>
      <c r="W130" s="183">
        <v>4611.7118919592804</v>
      </c>
      <c r="X130" s="183">
        <v>4631.3731661367783</v>
      </c>
      <c r="Y130" s="183">
        <v>4647.7829634477139</v>
      </c>
      <c r="Z130" s="183">
        <v>4668.1046938637328</v>
      </c>
      <c r="AA130" s="184">
        <f t="shared" ref="AA130:AO130" si="152">Z130*(1+INDEX($BH$5:$BH$16,MATCH($C130,$BG$5:$BG$16,0)))</f>
        <v>4690.5115963942781</v>
      </c>
      <c r="AB130" s="184">
        <f t="shared" si="152"/>
        <v>4713.02605205697</v>
      </c>
      <c r="AC130" s="184">
        <f t="shared" si="152"/>
        <v>4735.6485771068428</v>
      </c>
      <c r="AD130" s="184">
        <f t="shared" si="152"/>
        <v>4758.3796902769554</v>
      </c>
      <c r="AE130" s="184">
        <f t="shared" si="152"/>
        <v>4781.2199127902841</v>
      </c>
      <c r="AF130" s="184">
        <f t="shared" si="152"/>
        <v>4804.1697683716766</v>
      </c>
      <c r="AG130" s="184">
        <f t="shared" si="152"/>
        <v>4827.2297832598606</v>
      </c>
      <c r="AH130" s="184">
        <f t="shared" si="152"/>
        <v>4850.4004862195079</v>
      </c>
      <c r="AI130" s="184">
        <f t="shared" si="152"/>
        <v>4873.6824085533608</v>
      </c>
      <c r="AJ130" s="184">
        <f t="shared" si="152"/>
        <v>4897.0760841144165</v>
      </c>
      <c r="AK130" s="184">
        <f t="shared" si="152"/>
        <v>4920.5820493181654</v>
      </c>
      <c r="AL130" s="184">
        <f t="shared" si="152"/>
        <v>4944.200843154892</v>
      </c>
      <c r="AM130" s="184">
        <f t="shared" si="152"/>
        <v>4967.9330072020348</v>
      </c>
      <c r="AN130" s="184">
        <f t="shared" si="152"/>
        <v>4991.7790856366046</v>
      </c>
      <c r="AO130" s="184">
        <f t="shared" si="152"/>
        <v>5015.7396252476601</v>
      </c>
      <c r="AP130" s="85"/>
      <c r="AQ130" s="189" t="s">
        <v>114</v>
      </c>
      <c r="AR130" s="189" t="s">
        <v>16</v>
      </c>
      <c r="AS130" s="190">
        <f t="shared" si="92"/>
        <v>4.8009927594443646E-3</v>
      </c>
      <c r="AT130" s="186">
        <f t="shared" si="80"/>
        <v>5.787850278078599E-3</v>
      </c>
      <c r="AU130" s="186">
        <f t="shared" si="81"/>
        <v>5.0559469539992463E-3</v>
      </c>
      <c r="AV130" s="186">
        <f t="shared" si="82"/>
        <v>5.5253174995877341E-3</v>
      </c>
      <c r="AW130" s="186">
        <f t="shared" si="83"/>
        <v>4.7802603367270713E-3</v>
      </c>
      <c r="AX130" s="186">
        <f t="shared" si="84"/>
        <v>5.993540036614009E-3</v>
      </c>
      <c r="AY130" s="186">
        <f t="shared" si="85"/>
        <v>5.818738191554873E-3</v>
      </c>
      <c r="AZ130" s="186">
        <f t="shared" si="86"/>
        <v>5.0590607893978845E-3</v>
      </c>
      <c r="BA130" s="186">
        <f t="shared" si="87"/>
        <v>3.416882610590033E-3</v>
      </c>
      <c r="BB130" s="186">
        <f t="shared" si="88"/>
        <v>2.7767620440624086E-3</v>
      </c>
      <c r="BC130" s="186">
        <f t="shared" si="89"/>
        <v>3.9200045581448961E-3</v>
      </c>
      <c r="BD130" s="186">
        <f t="shared" si="90"/>
        <v>4.6765570551312585E-3</v>
      </c>
    </row>
    <row r="131" spans="1:56" x14ac:dyDescent="0.4">
      <c r="A131" s="75" t="str">
        <f t="shared" si="78"/>
        <v>GDMTOUsuariosNorte</v>
      </c>
      <c r="C131" s="86" t="s">
        <v>115</v>
      </c>
      <c r="D131" s="86" t="s">
        <v>101</v>
      </c>
      <c r="E131" s="86" t="s">
        <v>16</v>
      </c>
      <c r="F131" s="183">
        <v>11554.072241005744</v>
      </c>
      <c r="G131" s="183">
        <v>11586.434596693254</v>
      </c>
      <c r="H131" s="183">
        <v>11634.34307614902</v>
      </c>
      <c r="I131" s="183">
        <v>11685.858662753628</v>
      </c>
      <c r="J131" s="183">
        <v>11733.767142209392</v>
      </c>
      <c r="K131" s="183">
        <v>11787.010075899363</v>
      </c>
      <c r="L131" s="183">
        <v>11825.367342059599</v>
      </c>
      <c r="M131" s="183">
        <v>11878.813493053729</v>
      </c>
      <c r="N131" s="183">
        <v>11921.387518275287</v>
      </c>
      <c r="O131" s="183">
        <v>11970.108866947694</v>
      </c>
      <c r="P131" s="183">
        <v>11996.222290532278</v>
      </c>
      <c r="Q131" s="183">
        <v>12010.650719127652</v>
      </c>
      <c r="R131" s="183">
        <v>12089.245011511606</v>
      </c>
      <c r="S131" s="183">
        <v>12132.327079993565</v>
      </c>
      <c r="T131" s="183">
        <v>12204.621635948553</v>
      </c>
      <c r="U131" s="183">
        <v>12252.174485122037</v>
      </c>
      <c r="V131" s="183">
        <v>12310.853481698294</v>
      </c>
      <c r="W131" s="183">
        <v>12363.029524541422</v>
      </c>
      <c r="X131" s="183">
        <v>12419.219109141715</v>
      </c>
      <c r="Y131" s="183">
        <v>12471.852390919204</v>
      </c>
      <c r="Z131" s="183">
        <v>12516.102958900085</v>
      </c>
      <c r="AA131" s="184">
        <f t="shared" ref="AA131:AO131" si="153">Z131*(1+INDEX($BH$5:$BH$16,MATCH($C131,$BG$5:$BG$16,0)))</f>
        <v>12559.909319256236</v>
      </c>
      <c r="AB131" s="184">
        <f t="shared" si="153"/>
        <v>12603.869001873634</v>
      </c>
      <c r="AC131" s="184">
        <f t="shared" si="153"/>
        <v>12647.982543380193</v>
      </c>
      <c r="AD131" s="184">
        <f t="shared" si="153"/>
        <v>12692.250482282025</v>
      </c>
      <c r="AE131" s="184">
        <f t="shared" si="153"/>
        <v>12736.673358970012</v>
      </c>
      <c r="AF131" s="184">
        <f t="shared" si="153"/>
        <v>12781.251715726408</v>
      </c>
      <c r="AG131" s="184">
        <f t="shared" si="153"/>
        <v>12825.986096731451</v>
      </c>
      <c r="AH131" s="184">
        <f t="shared" si="153"/>
        <v>12870.877048070011</v>
      </c>
      <c r="AI131" s="184">
        <f t="shared" si="153"/>
        <v>12915.925117738258</v>
      </c>
      <c r="AJ131" s="184">
        <f t="shared" si="153"/>
        <v>12961.130855650343</v>
      </c>
      <c r="AK131" s="184">
        <f t="shared" si="153"/>
        <v>13006.49481364512</v>
      </c>
      <c r="AL131" s="184">
        <f t="shared" si="153"/>
        <v>13052.017545492879</v>
      </c>
      <c r="AM131" s="184">
        <f t="shared" si="153"/>
        <v>13097.699606902106</v>
      </c>
      <c r="AN131" s="184">
        <f t="shared" si="153"/>
        <v>13143.541555526264</v>
      </c>
      <c r="AO131" s="184">
        <f t="shared" si="153"/>
        <v>13189.543950970607</v>
      </c>
      <c r="AP131" s="85"/>
      <c r="AQ131" s="189" t="s">
        <v>115</v>
      </c>
      <c r="AR131" s="189" t="s">
        <v>16</v>
      </c>
      <c r="AS131" s="190">
        <f t="shared" si="92"/>
        <v>3.5300024266582408E-3</v>
      </c>
      <c r="AT131" s="186">
        <f t="shared" si="80"/>
        <v>2.8009480131736542E-3</v>
      </c>
      <c r="AU131" s="186">
        <f t="shared" si="81"/>
        <v>4.1348767868105707E-3</v>
      </c>
      <c r="AV131" s="186">
        <f t="shared" si="82"/>
        <v>4.427889590965961E-3</v>
      </c>
      <c r="AW131" s="186">
        <f t="shared" si="83"/>
        <v>4.0996969789188764E-3</v>
      </c>
      <c r="AX131" s="186">
        <f t="shared" si="84"/>
        <v>4.5375822653275222E-3</v>
      </c>
      <c r="AY131" s="186">
        <f t="shared" si="85"/>
        <v>3.254198131098951E-3</v>
      </c>
      <c r="AZ131" s="186">
        <f t="shared" si="86"/>
        <v>4.5196186679155037E-3</v>
      </c>
      <c r="BA131" s="186">
        <f t="shared" si="87"/>
        <v>3.5840301092742166E-3</v>
      </c>
      <c r="BB131" s="186">
        <f t="shared" si="88"/>
        <v>4.0868857419253946E-3</v>
      </c>
      <c r="BC131" s="186">
        <f t="shared" si="89"/>
        <v>2.181552722272162E-3</v>
      </c>
      <c r="BD131" s="186">
        <f t="shared" si="90"/>
        <v>1.2027476855578367E-3</v>
      </c>
    </row>
    <row r="132" spans="1:56" x14ac:dyDescent="0.4">
      <c r="A132" s="75" t="str">
        <f t="shared" si="78"/>
        <v>PDBTUsuariosNorte</v>
      </c>
      <c r="C132" s="86" t="s">
        <v>116</v>
      </c>
      <c r="D132" s="86" t="s">
        <v>101</v>
      </c>
      <c r="E132" s="86" t="s">
        <v>16</v>
      </c>
      <c r="F132" s="183">
        <v>197794.72961925159</v>
      </c>
      <c r="G132" s="183">
        <v>198432.89901602498</v>
      </c>
      <c r="H132" s="183">
        <v>198936.43979383446</v>
      </c>
      <c r="I132" s="183">
        <v>199575.95123768452</v>
      </c>
      <c r="J132" s="183">
        <v>200095.30760540761</v>
      </c>
      <c r="K132" s="183">
        <v>200495.87248511464</v>
      </c>
      <c r="L132" s="183">
        <v>201051.19425132795</v>
      </c>
      <c r="M132" s="183">
        <v>201634.29175867393</v>
      </c>
      <c r="N132" s="183">
        <v>202000.57997568825</v>
      </c>
      <c r="O132" s="183">
        <v>202451.53055378873</v>
      </c>
      <c r="P132" s="183">
        <v>202926.78266998992</v>
      </c>
      <c r="Q132" s="183">
        <v>202983.88551315511</v>
      </c>
      <c r="R132" s="183">
        <v>203541.02038415617</v>
      </c>
      <c r="S132" s="183">
        <v>204149.65986802743</v>
      </c>
      <c r="T132" s="183">
        <v>205145.2750904765</v>
      </c>
      <c r="U132" s="183">
        <v>205872.89302228362</v>
      </c>
      <c r="V132" s="183">
        <v>206430.78792600223</v>
      </c>
      <c r="W132" s="183">
        <v>206750.40281833548</v>
      </c>
      <c r="X132" s="183">
        <v>207599.11672238784</v>
      </c>
      <c r="Y132" s="183">
        <v>208181.67570387779</v>
      </c>
      <c r="Z132" s="183">
        <v>208625.1048031167</v>
      </c>
      <c r="AA132" s="184">
        <f t="shared" ref="AA132:AO132" si="154">Z132*(1+INDEX($BH$5:$BH$16,MATCH($C132,$BG$5:$BG$16,0)))</f>
        <v>209125.80505464418</v>
      </c>
      <c r="AB132" s="184">
        <f t="shared" si="154"/>
        <v>209627.70698677533</v>
      </c>
      <c r="AC132" s="184">
        <f t="shared" si="154"/>
        <v>210130.81348354358</v>
      </c>
      <c r="AD132" s="184">
        <f t="shared" si="154"/>
        <v>210635.12743590408</v>
      </c>
      <c r="AE132" s="184">
        <f t="shared" si="154"/>
        <v>211140.65174175025</v>
      </c>
      <c r="AF132" s="184">
        <f t="shared" si="154"/>
        <v>211647.38930593044</v>
      </c>
      <c r="AG132" s="184">
        <f t="shared" si="154"/>
        <v>212155.34304026468</v>
      </c>
      <c r="AH132" s="184">
        <f t="shared" si="154"/>
        <v>212664.5158635613</v>
      </c>
      <c r="AI132" s="184">
        <f t="shared" si="154"/>
        <v>213174.91070163384</v>
      </c>
      <c r="AJ132" s="184">
        <f t="shared" si="154"/>
        <v>213686.53048731774</v>
      </c>
      <c r="AK132" s="184">
        <f t="shared" si="154"/>
        <v>214199.37816048728</v>
      </c>
      <c r="AL132" s="184">
        <f t="shared" si="154"/>
        <v>214713.45666807244</v>
      </c>
      <c r="AM132" s="184">
        <f t="shared" si="154"/>
        <v>215228.7689640758</v>
      </c>
      <c r="AN132" s="184">
        <f t="shared" si="154"/>
        <v>215745.31800958957</v>
      </c>
      <c r="AO132" s="184">
        <f t="shared" si="154"/>
        <v>216263.10677281258</v>
      </c>
      <c r="AP132" s="85"/>
      <c r="AQ132" s="189" t="s">
        <v>116</v>
      </c>
      <c r="AR132" s="189" t="s">
        <v>16</v>
      </c>
      <c r="AS132" s="190">
        <f t="shared" si="92"/>
        <v>2.3573380463321621E-3</v>
      </c>
      <c r="AT132" s="186">
        <f t="shared" si="80"/>
        <v>3.2264226554561404E-3</v>
      </c>
      <c r="AU132" s="186">
        <f t="shared" si="81"/>
        <v>2.5375871657693505E-3</v>
      </c>
      <c r="AV132" s="186">
        <f t="shared" si="82"/>
        <v>3.2146520994986716E-3</v>
      </c>
      <c r="AW132" s="186">
        <f t="shared" si="83"/>
        <v>2.6022993477032852E-3</v>
      </c>
      <c r="AX132" s="186">
        <f t="shared" si="84"/>
        <v>2.0018704311495217E-3</v>
      </c>
      <c r="AY132" s="186">
        <f t="shared" si="85"/>
        <v>2.769741637721479E-3</v>
      </c>
      <c r="AZ132" s="186">
        <f t="shared" si="86"/>
        <v>2.9002439379548495E-3</v>
      </c>
      <c r="BA132" s="186">
        <f t="shared" si="87"/>
        <v>1.8165968388585974E-3</v>
      </c>
      <c r="BB132" s="186">
        <f t="shared" si="88"/>
        <v>2.2324221948013534E-3</v>
      </c>
      <c r="BC132" s="186">
        <f t="shared" si="89"/>
        <v>2.3474859137946336E-3</v>
      </c>
      <c r="BD132" s="186">
        <f t="shared" si="90"/>
        <v>2.813962869459008E-4</v>
      </c>
    </row>
    <row r="133" spans="1:56" x14ac:dyDescent="0.4">
      <c r="A133" s="75" t="str">
        <f t="shared" ref="A133:A195" si="155">C133&amp;D133&amp;E133</f>
        <v>APBTUsuariosNorte</v>
      </c>
      <c r="C133" s="86" t="s">
        <v>117</v>
      </c>
      <c r="D133" s="86" t="s">
        <v>101</v>
      </c>
      <c r="E133" s="86" t="s">
        <v>16</v>
      </c>
      <c r="F133" s="183">
        <v>5389.6785366105287</v>
      </c>
      <c r="G133" s="183">
        <v>5405.5117048209104</v>
      </c>
      <c r="H133" s="183">
        <v>5418.243268926547</v>
      </c>
      <c r="I133" s="183">
        <v>5430.1645040318435</v>
      </c>
      <c r="J133" s="183">
        <v>5444.4303587838886</v>
      </c>
      <c r="K133" s="183">
        <v>5459.8393108718346</v>
      </c>
      <c r="L133" s="183">
        <v>5472.4616456764843</v>
      </c>
      <c r="M133" s="183">
        <v>5530.805333700876</v>
      </c>
      <c r="N133" s="183">
        <v>5536.4852573521521</v>
      </c>
      <c r="O133" s="183">
        <v>5550.133839542812</v>
      </c>
      <c r="P133" s="183">
        <v>5554.7595734287579</v>
      </c>
      <c r="Q133" s="183">
        <v>5552.7858253621016</v>
      </c>
      <c r="R133" s="183">
        <v>5564.7197615489085</v>
      </c>
      <c r="S133" s="183">
        <v>5576.8619954724809</v>
      </c>
      <c r="T133" s="183">
        <v>5591.5850891588861</v>
      </c>
      <c r="U133" s="183">
        <v>5603.1735559286217</v>
      </c>
      <c r="V133" s="183">
        <v>5615.5952136454125</v>
      </c>
      <c r="W133" s="183">
        <v>5630.4885018240529</v>
      </c>
      <c r="X133" s="183">
        <v>5642.750125913818</v>
      </c>
      <c r="Y133" s="183">
        <v>5624.6841075739767</v>
      </c>
      <c r="Z133" s="183">
        <v>5632.7797769284589</v>
      </c>
      <c r="AA133" s="184">
        <f t="shared" ref="AA133:AO133" si="156">Z133*(1+INDEX($BH$5:$BH$16,MATCH($C133,$BG$5:$BG$16,0)))</f>
        <v>5647.9882823261651</v>
      </c>
      <c r="AB133" s="184">
        <f t="shared" si="156"/>
        <v>5663.2378506884452</v>
      </c>
      <c r="AC133" s="184">
        <f t="shared" si="156"/>
        <v>5678.5285928853036</v>
      </c>
      <c r="AD133" s="184">
        <f t="shared" si="156"/>
        <v>5693.8606200860931</v>
      </c>
      <c r="AE133" s="184">
        <f t="shared" si="156"/>
        <v>5709.2340437603252</v>
      </c>
      <c r="AF133" s="184">
        <f t="shared" si="156"/>
        <v>5724.6489756784777</v>
      </c>
      <c r="AG133" s="184">
        <f t="shared" si="156"/>
        <v>5740.1055279128095</v>
      </c>
      <c r="AH133" s="184">
        <f t="shared" si="156"/>
        <v>5755.6038128381733</v>
      </c>
      <c r="AI133" s="184">
        <f t="shared" si="156"/>
        <v>5771.1439431328363</v>
      </c>
      <c r="AJ133" s="184">
        <f t="shared" si="156"/>
        <v>5786.7260317792943</v>
      </c>
      <c r="AK133" s="184">
        <f t="shared" si="156"/>
        <v>5802.3501920650979</v>
      </c>
      <c r="AL133" s="184">
        <f t="shared" si="156"/>
        <v>5818.0165375836732</v>
      </c>
      <c r="AM133" s="184">
        <f t="shared" si="156"/>
        <v>5833.7251822351491</v>
      </c>
      <c r="AN133" s="184">
        <f t="shared" si="156"/>
        <v>5849.4762402271836</v>
      </c>
      <c r="AO133" s="184">
        <f t="shared" si="156"/>
        <v>5865.2698260757961</v>
      </c>
      <c r="AP133" s="85"/>
      <c r="AQ133" s="189" t="s">
        <v>117</v>
      </c>
      <c r="AR133" s="189" t="s">
        <v>16</v>
      </c>
      <c r="AS133" s="190">
        <f t="shared" si="92"/>
        <v>2.717637768193852E-3</v>
      </c>
      <c r="AT133" s="186">
        <f t="shared" ref="AT133:AT196" si="157">G133/F133-1</f>
        <v>2.9376832222611782E-3</v>
      </c>
      <c r="AU133" s="186">
        <f t="shared" ref="AU133:AU196" si="158">H133/G133-1</f>
        <v>2.3552930417820583E-3</v>
      </c>
      <c r="AV133" s="186">
        <f t="shared" ref="AV133:AV196" si="159">I133/H133-1</f>
        <v>2.2002030018963836E-3</v>
      </c>
      <c r="AW133" s="186">
        <f t="shared" ref="AW133:AW196" si="160">J133/I133-1</f>
        <v>2.6271496455498866E-3</v>
      </c>
      <c r="AX133" s="186">
        <f t="shared" ref="AX133:AX196" si="161">K133/J133-1</f>
        <v>2.8302230118686378E-3</v>
      </c>
      <c r="AY133" s="186">
        <f t="shared" ref="AY133:AY196" si="162">L133/K133-1</f>
        <v>2.3118509695909673E-3</v>
      </c>
      <c r="AZ133" s="186">
        <f t="shared" ref="AZ133:AZ196" si="163">M133/L133-1</f>
        <v>1.066132424527555E-2</v>
      </c>
      <c r="BA133" s="186">
        <f t="shared" ref="BA133:BA196" si="164">N133/M133-1</f>
        <v>1.0269614113276315E-3</v>
      </c>
      <c r="BB133" s="186">
        <f t="shared" ref="BB133:BB196" si="165">O133/N133-1</f>
        <v>2.4652069961779155E-3</v>
      </c>
      <c r="BC133" s="186">
        <f t="shared" ref="BC133:BC196" si="166">P133/O133-1</f>
        <v>8.3344546630370608E-4</v>
      </c>
      <c r="BD133" s="186">
        <f t="shared" ref="BD133:BD196" si="167">Q133/P133-1</f>
        <v>-3.5532556190154274E-4</v>
      </c>
    </row>
    <row r="134" spans="1:56" x14ac:dyDescent="0.4">
      <c r="A134" s="75" t="str">
        <f t="shared" si="155"/>
        <v>APMTUsuariosNorte</v>
      </c>
      <c r="C134" s="86" t="s">
        <v>118</v>
      </c>
      <c r="D134" s="86" t="s">
        <v>101</v>
      </c>
      <c r="E134" s="86" t="s">
        <v>16</v>
      </c>
      <c r="F134" s="183">
        <v>3163.5345781877231</v>
      </c>
      <c r="G134" s="183">
        <v>3172.6463340630057</v>
      </c>
      <c r="H134" s="183">
        <v>3180.7445436337898</v>
      </c>
      <c r="I134" s="183">
        <v>3188.3829740539104</v>
      </c>
      <c r="J134" s="183">
        <v>3196.6742400636463</v>
      </c>
      <c r="K134" s="183">
        <v>3206.2610163874033</v>
      </c>
      <c r="L134" s="183">
        <v>3214.4176509331332</v>
      </c>
      <c r="M134" s="183">
        <v>3247.2169238245883</v>
      </c>
      <c r="N134" s="183">
        <v>3250.5801702084391</v>
      </c>
      <c r="O134" s="183">
        <v>3258.7266438889606</v>
      </c>
      <c r="P134" s="183">
        <v>3261.2643199746608</v>
      </c>
      <c r="Q134" s="183">
        <v>3258.2084397633525</v>
      </c>
      <c r="R134" s="183">
        <v>3270.3557541195278</v>
      </c>
      <c r="S134" s="183">
        <v>3279.144902524456</v>
      </c>
      <c r="T134" s="183">
        <v>3293.3802746808769</v>
      </c>
      <c r="U134" s="183">
        <v>3305.3650151937245</v>
      </c>
      <c r="V134" s="183">
        <v>3316.1101301511944</v>
      </c>
      <c r="W134" s="183">
        <v>3325.0440708853366</v>
      </c>
      <c r="X134" s="183">
        <v>3332.7485469293101</v>
      </c>
      <c r="Y134" s="183">
        <v>3325.1075762928872</v>
      </c>
      <c r="Z134" s="183">
        <v>3332.3040090764598</v>
      </c>
      <c r="AA134" s="184">
        <f t="shared" ref="AA134:AO134" si="168">Z134*(1+INDEX($BH$5:$BH$16,MATCH($C134,$BG$5:$BG$16,0)))</f>
        <v>3341.3012299009661</v>
      </c>
      <c r="AB134" s="184">
        <f t="shared" si="168"/>
        <v>3350.3227432216986</v>
      </c>
      <c r="AC134" s="184">
        <f t="shared" si="168"/>
        <v>3359.3686146283972</v>
      </c>
      <c r="AD134" s="184">
        <f t="shared" si="168"/>
        <v>3368.4389098878937</v>
      </c>
      <c r="AE134" s="184">
        <f t="shared" si="168"/>
        <v>3377.5336949445909</v>
      </c>
      <c r="AF134" s="184">
        <f t="shared" si="168"/>
        <v>3386.653035920941</v>
      </c>
      <c r="AG134" s="184">
        <f t="shared" si="168"/>
        <v>3395.796999117927</v>
      </c>
      <c r="AH134" s="184">
        <f t="shared" si="168"/>
        <v>3404.9656510155451</v>
      </c>
      <c r="AI134" s="184">
        <f t="shared" si="168"/>
        <v>3414.159058273287</v>
      </c>
      <c r="AJ134" s="184">
        <f t="shared" si="168"/>
        <v>3423.3772877306246</v>
      </c>
      <c r="AK134" s="184">
        <f t="shared" si="168"/>
        <v>3432.6204064074973</v>
      </c>
      <c r="AL134" s="184">
        <f t="shared" si="168"/>
        <v>3441.8884815047973</v>
      </c>
      <c r="AM134" s="184">
        <f t="shared" si="168"/>
        <v>3451.1815804048601</v>
      </c>
      <c r="AN134" s="184">
        <f t="shared" si="168"/>
        <v>3460.4997706719532</v>
      </c>
      <c r="AO134" s="184">
        <f t="shared" si="168"/>
        <v>3469.8431200527671</v>
      </c>
      <c r="AP134" s="85"/>
      <c r="AQ134" s="189" t="s">
        <v>118</v>
      </c>
      <c r="AR134" s="189" t="s">
        <v>16</v>
      </c>
      <c r="AS134" s="190">
        <f t="shared" ref="AS134:AS197" si="169">AVERAGE(AT134:BD134)</f>
        <v>2.6877301469611092E-3</v>
      </c>
      <c r="AT134" s="186">
        <f t="shared" si="157"/>
        <v>2.8802453869500866E-3</v>
      </c>
      <c r="AU134" s="186">
        <f t="shared" si="158"/>
        <v>2.5525093937630583E-3</v>
      </c>
      <c r="AV134" s="186">
        <f t="shared" si="159"/>
        <v>2.4014598831612055E-3</v>
      </c>
      <c r="AW134" s="186">
        <f t="shared" si="160"/>
        <v>2.6004611356940099E-3</v>
      </c>
      <c r="AX134" s="186">
        <f t="shared" si="161"/>
        <v>2.9989844456488335E-3</v>
      </c>
      <c r="AY134" s="186">
        <f t="shared" si="162"/>
        <v>2.5439708445571529E-3</v>
      </c>
      <c r="AZ134" s="186">
        <f t="shared" si="163"/>
        <v>1.0203799397982216E-2</v>
      </c>
      <c r="BA134" s="186">
        <f t="shared" si="164"/>
        <v>1.035731970714604E-3</v>
      </c>
      <c r="BB134" s="186">
        <f t="shared" si="165"/>
        <v>2.5061599019104985E-3</v>
      </c>
      <c r="BC134" s="186">
        <f t="shared" si="166"/>
        <v>7.7873242005721544E-4</v>
      </c>
      <c r="BD134" s="186">
        <f t="shared" si="167"/>
        <v>-9.3702316386667928E-4</v>
      </c>
    </row>
    <row r="135" spans="1:56" x14ac:dyDescent="0.4">
      <c r="A135" s="75" t="str">
        <f t="shared" si="155"/>
        <v>RABTUsuariosNorte</v>
      </c>
      <c r="C135" s="86" t="s">
        <v>119</v>
      </c>
      <c r="D135" s="86" t="s">
        <v>101</v>
      </c>
      <c r="E135" s="86" t="s">
        <v>16</v>
      </c>
      <c r="F135" s="183">
        <v>5116.1570375766214</v>
      </c>
      <c r="G135" s="183">
        <v>5126.018004848017</v>
      </c>
      <c r="H135" s="183">
        <v>5142.3333061125177</v>
      </c>
      <c r="I135" s="183">
        <v>5160.080527306458</v>
      </c>
      <c r="J135" s="183">
        <v>5175.8735600992659</v>
      </c>
      <c r="K135" s="183">
        <v>5182.2533641460714</v>
      </c>
      <c r="L135" s="183">
        <v>5179.1467812173751</v>
      </c>
      <c r="M135" s="183">
        <v>5178.8521669306692</v>
      </c>
      <c r="N135" s="183">
        <v>5168.6361282245789</v>
      </c>
      <c r="O135" s="183">
        <v>5174.1484992085771</v>
      </c>
      <c r="P135" s="183">
        <v>5185.1592699869097</v>
      </c>
      <c r="Q135" s="183">
        <v>5175.5745258361949</v>
      </c>
      <c r="R135" s="183">
        <v>5186.7998432833956</v>
      </c>
      <c r="S135" s="183">
        <v>5195.6556469640882</v>
      </c>
      <c r="T135" s="183">
        <v>5213.167796541441</v>
      </c>
      <c r="U135" s="183">
        <v>5230.7990314590315</v>
      </c>
      <c r="V135" s="183">
        <v>5251.002184578073</v>
      </c>
      <c r="W135" s="183">
        <v>5262.2172903557384</v>
      </c>
      <c r="X135" s="183">
        <v>5271.8492317253458</v>
      </c>
      <c r="Y135" s="183">
        <v>5277.7410094162096</v>
      </c>
      <c r="Z135" s="183">
        <v>5285.4751043822653</v>
      </c>
      <c r="AA135" s="184">
        <f t="shared" ref="AA135:AO135" si="170">Z135*(1+INDEX($BH$5:$BH$16,MATCH($C135,$BG$5:$BG$16,0)))</f>
        <v>5291.289126997086</v>
      </c>
      <c r="AB135" s="184">
        <f t="shared" si="170"/>
        <v>5297.1095450367829</v>
      </c>
      <c r="AC135" s="184">
        <f t="shared" si="170"/>
        <v>5302.936365536324</v>
      </c>
      <c r="AD135" s="184">
        <f t="shared" si="170"/>
        <v>5308.7695955384143</v>
      </c>
      <c r="AE135" s="184">
        <f t="shared" si="170"/>
        <v>5314.6092420935074</v>
      </c>
      <c r="AF135" s="184">
        <f t="shared" si="170"/>
        <v>5320.4553122598109</v>
      </c>
      <c r="AG135" s="184">
        <f t="shared" si="170"/>
        <v>5326.3078131032971</v>
      </c>
      <c r="AH135" s="184">
        <f t="shared" si="170"/>
        <v>5332.1667516977113</v>
      </c>
      <c r="AI135" s="184">
        <f t="shared" si="170"/>
        <v>5338.0321351245793</v>
      </c>
      <c r="AJ135" s="184">
        <f t="shared" si="170"/>
        <v>5343.9039704732168</v>
      </c>
      <c r="AK135" s="184">
        <f t="shared" si="170"/>
        <v>5349.7822648407382</v>
      </c>
      <c r="AL135" s="184">
        <f t="shared" si="170"/>
        <v>5355.6670253320635</v>
      </c>
      <c r="AM135" s="184">
        <f t="shared" si="170"/>
        <v>5361.5582590599297</v>
      </c>
      <c r="AN135" s="184">
        <f t="shared" si="170"/>
        <v>5367.4559731448962</v>
      </c>
      <c r="AO135" s="184">
        <f t="shared" si="170"/>
        <v>5373.3601747153562</v>
      </c>
      <c r="AP135" s="85"/>
      <c r="AQ135" s="189" t="s">
        <v>119</v>
      </c>
      <c r="AR135" s="189" t="s">
        <v>16</v>
      </c>
      <c r="AS135" s="190">
        <f t="shared" si="169"/>
        <v>1.0519752640449202E-3</v>
      </c>
      <c r="AT135" s="186">
        <f t="shared" si="157"/>
        <v>1.9274168480305498E-3</v>
      </c>
      <c r="AU135" s="186">
        <f t="shared" si="158"/>
        <v>3.1828411935093115E-3</v>
      </c>
      <c r="AV135" s="186">
        <f t="shared" si="159"/>
        <v>3.4512000948760946E-3</v>
      </c>
      <c r="AW135" s="186">
        <f t="shared" si="160"/>
        <v>3.06061750572173E-3</v>
      </c>
      <c r="AX135" s="186">
        <f t="shared" si="161"/>
        <v>1.2326043077997006E-3</v>
      </c>
      <c r="AY135" s="186">
        <f t="shared" si="162"/>
        <v>-5.9946565912605276E-4</v>
      </c>
      <c r="AZ135" s="186">
        <f t="shared" si="163"/>
        <v>-5.6884714635718758E-5</v>
      </c>
      <c r="BA135" s="186">
        <f t="shared" si="164"/>
        <v>-1.9726453617124884E-3</v>
      </c>
      <c r="BB135" s="186">
        <f t="shared" si="165"/>
        <v>1.0665039765318518E-3</v>
      </c>
      <c r="BC135" s="186">
        <f t="shared" si="166"/>
        <v>2.1280353240764605E-3</v>
      </c>
      <c r="BD135" s="186">
        <f t="shared" si="167"/>
        <v>-1.8484956105773165E-3</v>
      </c>
    </row>
    <row r="136" spans="1:56" x14ac:dyDescent="0.4">
      <c r="A136" s="75" t="str">
        <f t="shared" si="155"/>
        <v>RAMTUsuariosNorte</v>
      </c>
      <c r="C136" s="86" t="s">
        <v>120</v>
      </c>
      <c r="D136" s="86" t="s">
        <v>101</v>
      </c>
      <c r="E136" s="86" t="s">
        <v>16</v>
      </c>
      <c r="F136" s="183">
        <v>1370.2852895864546</v>
      </c>
      <c r="G136" s="183">
        <v>1376.9357282780752</v>
      </c>
      <c r="H136" s="183">
        <v>1379.4180276483917</v>
      </c>
      <c r="I136" s="183">
        <v>1377.0645172445863</v>
      </c>
      <c r="J136" s="183">
        <v>1377.3764558064722</v>
      </c>
      <c r="K136" s="183">
        <v>1372.6223901929488</v>
      </c>
      <c r="L136" s="183">
        <v>1369.835671301</v>
      </c>
      <c r="M136" s="183">
        <v>1363.1192885941798</v>
      </c>
      <c r="N136" s="183">
        <v>1355.5030088602123</v>
      </c>
      <c r="O136" s="183">
        <v>1355.4267007625001</v>
      </c>
      <c r="P136" s="183">
        <v>1353.8147303015753</v>
      </c>
      <c r="Q136" s="183">
        <v>1356.0836515025239</v>
      </c>
      <c r="R136" s="183">
        <v>1363.5035217120208</v>
      </c>
      <c r="S136" s="183">
        <v>1368.2124730840208</v>
      </c>
      <c r="T136" s="183">
        <v>1373.5622702246899</v>
      </c>
      <c r="U136" s="183">
        <v>1377.0656349397593</v>
      </c>
      <c r="V136" s="183">
        <v>1377.8446684752573</v>
      </c>
      <c r="W136" s="183">
        <v>1370.4398871505946</v>
      </c>
      <c r="X136" s="183">
        <v>1370.5115720546371</v>
      </c>
      <c r="Y136" s="183">
        <v>1367.3124236438953</v>
      </c>
      <c r="Z136" s="183">
        <v>1364.0999136954049</v>
      </c>
      <c r="AA136" s="184">
        <f t="shared" ref="AA136:AO136" si="171">Z136*(1+INDEX($BH$5:$BH$16,MATCH($C136,$BG$5:$BG$16,0)))</f>
        <v>1362.872223773079</v>
      </c>
      <c r="AB136" s="184">
        <f t="shared" si="171"/>
        <v>1361.6456387716833</v>
      </c>
      <c r="AC136" s="184">
        <f t="shared" si="171"/>
        <v>1360.4201576967887</v>
      </c>
      <c r="AD136" s="184">
        <f t="shared" si="171"/>
        <v>1359.1957795548615</v>
      </c>
      <c r="AE136" s="184">
        <f t="shared" si="171"/>
        <v>1357.972503353262</v>
      </c>
      <c r="AF136" s="184">
        <f t="shared" si="171"/>
        <v>1356.7503281002441</v>
      </c>
      <c r="AG136" s="184">
        <f t="shared" si="171"/>
        <v>1355.5292528049538</v>
      </c>
      <c r="AH136" s="184">
        <f t="shared" si="171"/>
        <v>1354.3092764774294</v>
      </c>
      <c r="AI136" s="184">
        <f t="shared" si="171"/>
        <v>1353.0903981285996</v>
      </c>
      <c r="AJ136" s="184">
        <f t="shared" si="171"/>
        <v>1351.8726167702839</v>
      </c>
      <c r="AK136" s="184">
        <f t="shared" si="171"/>
        <v>1350.6559314151907</v>
      </c>
      <c r="AL136" s="184">
        <f t="shared" si="171"/>
        <v>1349.4403410769171</v>
      </c>
      <c r="AM136" s="184">
        <f t="shared" si="171"/>
        <v>1348.2258447699478</v>
      </c>
      <c r="AN136" s="184">
        <f t="shared" si="171"/>
        <v>1347.0124415096548</v>
      </c>
      <c r="AO136" s="184">
        <f t="shared" si="171"/>
        <v>1345.800130312296</v>
      </c>
      <c r="AP136" s="85"/>
      <c r="AQ136" s="189" t="s">
        <v>120</v>
      </c>
      <c r="AR136" s="189" t="s">
        <v>16</v>
      </c>
      <c r="AS136" s="190">
        <f t="shared" si="169"/>
        <v>-9.4230568680096142E-4</v>
      </c>
      <c r="AT136" s="186">
        <f t="shared" si="157"/>
        <v>4.8533241523942561E-3</v>
      </c>
      <c r="AU136" s="186">
        <f t="shared" si="158"/>
        <v>1.8027706880847649E-3</v>
      </c>
      <c r="AV136" s="186">
        <f t="shared" si="159"/>
        <v>-1.706161842626841E-3</v>
      </c>
      <c r="AW136" s="186">
        <f t="shared" si="160"/>
        <v>2.2652428987868234E-4</v>
      </c>
      <c r="AX136" s="186">
        <f t="shared" si="161"/>
        <v>-3.4515368645093858E-3</v>
      </c>
      <c r="AY136" s="186">
        <f t="shared" si="162"/>
        <v>-2.0302152375331062E-3</v>
      </c>
      <c r="AZ136" s="186">
        <f t="shared" si="163"/>
        <v>-4.903057240757458E-3</v>
      </c>
      <c r="BA136" s="186">
        <f t="shared" si="164"/>
        <v>-5.5873904783655393E-3</v>
      </c>
      <c r="BB136" s="186">
        <f t="shared" si="165"/>
        <v>-5.6295041186427142E-5</v>
      </c>
      <c r="BC136" s="186">
        <f t="shared" si="166"/>
        <v>-1.1892715851162805E-3</v>
      </c>
      <c r="BD136" s="186">
        <f t="shared" si="167"/>
        <v>1.6759466049267591E-3</v>
      </c>
    </row>
    <row r="137" spans="1:56" x14ac:dyDescent="0.4">
      <c r="A137" s="75" t="str">
        <f t="shared" si="155"/>
        <v>DB1UsuariosOriente</v>
      </c>
      <c r="C137" s="86" t="s">
        <v>109</v>
      </c>
      <c r="D137" s="86" t="s">
        <v>101</v>
      </c>
      <c r="E137" s="86" t="s">
        <v>17</v>
      </c>
      <c r="F137" s="183">
        <v>1872214.0450616537</v>
      </c>
      <c r="G137" s="183">
        <v>1877289.3762534775</v>
      </c>
      <c r="H137" s="183">
        <v>1881544.1373271786</v>
      </c>
      <c r="I137" s="183">
        <v>1886565.3583123686</v>
      </c>
      <c r="J137" s="183">
        <v>1888576.5824752061</v>
      </c>
      <c r="K137" s="183">
        <v>1892927.7960230378</v>
      </c>
      <c r="L137" s="183">
        <v>1898137.969558914</v>
      </c>
      <c r="M137" s="183">
        <v>1903829.1863492327</v>
      </c>
      <c r="N137" s="183">
        <v>1907959.9542181827</v>
      </c>
      <c r="O137" s="183">
        <v>1912421.9518056735</v>
      </c>
      <c r="P137" s="183">
        <v>1917852.6120624493</v>
      </c>
      <c r="Q137" s="183">
        <v>1921399.4342411456</v>
      </c>
      <c r="R137" s="183">
        <v>1928625.4309138295</v>
      </c>
      <c r="S137" s="183">
        <v>1934792.6929040328</v>
      </c>
      <c r="T137" s="183">
        <v>1941844.2513419366</v>
      </c>
      <c r="U137" s="183">
        <v>1948223.1253201386</v>
      </c>
      <c r="V137" s="183">
        <v>1954414.290884132</v>
      </c>
      <c r="W137" s="183">
        <v>1956760.5483583335</v>
      </c>
      <c r="X137" s="183">
        <v>1966789.701201187</v>
      </c>
      <c r="Y137" s="183">
        <v>1972664.1229038199</v>
      </c>
      <c r="Z137" s="183">
        <v>1977435.7579381731</v>
      </c>
      <c r="AA137" s="184">
        <f t="shared" ref="AA137:AO137" si="172">Z137*(1+INDEX($BH$5:$BH$16,MATCH($C137,$BG$5:$BG$16,0)))</f>
        <v>1982181.6037572247</v>
      </c>
      <c r="AB137" s="184">
        <f t="shared" si="172"/>
        <v>1986938.839606242</v>
      </c>
      <c r="AC137" s="184">
        <f t="shared" si="172"/>
        <v>1991707.4928212969</v>
      </c>
      <c r="AD137" s="184">
        <f t="shared" si="172"/>
        <v>1996487.5908040679</v>
      </c>
      <c r="AE137" s="184">
        <f t="shared" si="172"/>
        <v>2001279.1610219977</v>
      </c>
      <c r="AF137" s="184">
        <f t="shared" si="172"/>
        <v>2006082.2310084505</v>
      </c>
      <c r="AG137" s="184">
        <f t="shared" si="172"/>
        <v>2010896.8283628707</v>
      </c>
      <c r="AH137" s="184">
        <f t="shared" si="172"/>
        <v>2015722.9807509414</v>
      </c>
      <c r="AI137" s="184">
        <f t="shared" si="172"/>
        <v>2020560.7159047436</v>
      </c>
      <c r="AJ137" s="184">
        <f t="shared" si="172"/>
        <v>2025410.0616229149</v>
      </c>
      <c r="AK137" s="184">
        <f t="shared" si="172"/>
        <v>2030271.0457708098</v>
      </c>
      <c r="AL137" s="184">
        <f t="shared" si="172"/>
        <v>2035143.6962806596</v>
      </c>
      <c r="AM137" s="184">
        <f t="shared" si="172"/>
        <v>2040028.0411517331</v>
      </c>
      <c r="AN137" s="184">
        <f t="shared" si="172"/>
        <v>2044924.1084504973</v>
      </c>
      <c r="AO137" s="184">
        <f t="shared" si="172"/>
        <v>2049831.9263107784</v>
      </c>
      <c r="AP137" s="85"/>
      <c r="AQ137" s="189" t="s">
        <v>109</v>
      </c>
      <c r="AR137" s="189" t="s">
        <v>17</v>
      </c>
      <c r="AS137" s="190">
        <f t="shared" si="169"/>
        <v>2.360378682129773E-3</v>
      </c>
      <c r="AT137" s="186">
        <f t="shared" si="157"/>
        <v>2.7108712303547389E-3</v>
      </c>
      <c r="AU137" s="186">
        <f t="shared" si="158"/>
        <v>2.2664385829489486E-3</v>
      </c>
      <c r="AV137" s="186">
        <f t="shared" si="159"/>
        <v>2.6686703147569268E-3</v>
      </c>
      <c r="AW137" s="186">
        <f t="shared" si="160"/>
        <v>1.0660771194466179E-3</v>
      </c>
      <c r="AX137" s="186">
        <f t="shared" si="161"/>
        <v>2.3039645774538542E-3</v>
      </c>
      <c r="AY137" s="186">
        <f t="shared" si="162"/>
        <v>2.7524417713251648E-3</v>
      </c>
      <c r="AZ137" s="186">
        <f t="shared" si="163"/>
        <v>2.9983156554427293E-3</v>
      </c>
      <c r="BA137" s="186">
        <f t="shared" si="164"/>
        <v>2.1697155913820154E-3</v>
      </c>
      <c r="BB137" s="186">
        <f t="shared" si="165"/>
        <v>2.3386222428967152E-3</v>
      </c>
      <c r="BC137" s="186">
        <f t="shared" si="166"/>
        <v>2.8396768044041121E-3</v>
      </c>
      <c r="BD137" s="186">
        <f t="shared" si="167"/>
        <v>1.8493716130156823E-3</v>
      </c>
    </row>
    <row r="138" spans="1:56" x14ac:dyDescent="0.4">
      <c r="A138" s="75" t="str">
        <f t="shared" si="155"/>
        <v>DB2UsuariosOriente</v>
      </c>
      <c r="C138" s="86" t="s">
        <v>110</v>
      </c>
      <c r="D138" s="86" t="s">
        <v>101</v>
      </c>
      <c r="E138" s="86" t="s">
        <v>17</v>
      </c>
      <c r="F138" s="183">
        <v>701435.01237936714</v>
      </c>
      <c r="G138" s="183">
        <v>703335.21481000027</v>
      </c>
      <c r="H138" s="183">
        <v>705138.65069629881</v>
      </c>
      <c r="I138" s="183">
        <v>707030.6321399766</v>
      </c>
      <c r="J138" s="183">
        <v>709952.42447070708</v>
      </c>
      <c r="K138" s="183">
        <v>711481.55913684831</v>
      </c>
      <c r="L138" s="183">
        <v>713390.60286686698</v>
      </c>
      <c r="M138" s="183">
        <v>715428.16144688462</v>
      </c>
      <c r="N138" s="183">
        <v>716636.4407339663</v>
      </c>
      <c r="O138" s="183">
        <v>717572.16356220027</v>
      </c>
      <c r="P138" s="183">
        <v>719723.8150025619</v>
      </c>
      <c r="Q138" s="183">
        <v>720648.89017049398</v>
      </c>
      <c r="R138" s="183">
        <v>723057.67190403561</v>
      </c>
      <c r="S138" s="183">
        <v>725006.12153169524</v>
      </c>
      <c r="T138" s="183">
        <v>728177.68358786125</v>
      </c>
      <c r="U138" s="183">
        <v>730514.20291044458</v>
      </c>
      <c r="V138" s="183">
        <v>732380.51465668948</v>
      </c>
      <c r="W138" s="183">
        <v>733978.75361998018</v>
      </c>
      <c r="X138" s="183">
        <v>737260.09063816071</v>
      </c>
      <c r="Y138" s="183">
        <v>739242.91094429465</v>
      </c>
      <c r="Z138" s="183">
        <v>740954.52478866465</v>
      </c>
      <c r="AA138" s="184">
        <f t="shared" ref="AA138:AO138" si="173">Z138*(1+INDEX($BH$5:$BH$16,MATCH($C138,$BG$5:$BG$16,0)))</f>
        <v>742806.91110063624</v>
      </c>
      <c r="AB138" s="184">
        <f t="shared" si="173"/>
        <v>744663.92837838782</v>
      </c>
      <c r="AC138" s="184">
        <f t="shared" si="173"/>
        <v>746525.58819933375</v>
      </c>
      <c r="AD138" s="184">
        <f t="shared" si="173"/>
        <v>748391.90216983203</v>
      </c>
      <c r="AE138" s="184">
        <f t="shared" si="173"/>
        <v>750262.88192525657</v>
      </c>
      <c r="AF138" s="184">
        <f t="shared" si="173"/>
        <v>752138.53913006966</v>
      </c>
      <c r="AG138" s="184">
        <f t="shared" si="173"/>
        <v>754018.8854778948</v>
      </c>
      <c r="AH138" s="184">
        <f t="shared" si="173"/>
        <v>755903.93269158946</v>
      </c>
      <c r="AI138" s="184">
        <f t="shared" si="173"/>
        <v>757793.69252331834</v>
      </c>
      <c r="AJ138" s="184">
        <f t="shared" si="173"/>
        <v>759688.17675462656</v>
      </c>
      <c r="AK138" s="184">
        <f t="shared" si="173"/>
        <v>761587.39719651313</v>
      </c>
      <c r="AL138" s="184">
        <f t="shared" si="173"/>
        <v>763491.36568950443</v>
      </c>
      <c r="AM138" s="184">
        <f t="shared" si="173"/>
        <v>765400.09410372819</v>
      </c>
      <c r="AN138" s="184">
        <f t="shared" si="173"/>
        <v>767313.59433898749</v>
      </c>
      <c r="AO138" s="184">
        <f t="shared" si="173"/>
        <v>769231.87832483486</v>
      </c>
      <c r="AP138" s="85"/>
      <c r="AQ138" s="189" t="s">
        <v>110</v>
      </c>
      <c r="AR138" s="189" t="s">
        <v>17</v>
      </c>
      <c r="AS138" s="190">
        <f t="shared" si="169"/>
        <v>2.4600372691160233E-3</v>
      </c>
      <c r="AT138" s="186">
        <f t="shared" si="157"/>
        <v>2.7090213592095846E-3</v>
      </c>
      <c r="AU138" s="186">
        <f t="shared" si="158"/>
        <v>2.5641199933175152E-3</v>
      </c>
      <c r="AV138" s="186">
        <f t="shared" si="159"/>
        <v>2.683133936580484E-3</v>
      </c>
      <c r="AW138" s="186">
        <f t="shared" si="160"/>
        <v>4.132483371883211E-3</v>
      </c>
      <c r="AX138" s="186">
        <f t="shared" si="161"/>
        <v>2.1538551224489222E-3</v>
      </c>
      <c r="AY138" s="186">
        <f t="shared" si="162"/>
        <v>2.6831949549537271E-3</v>
      </c>
      <c r="AZ138" s="186">
        <f t="shared" si="163"/>
        <v>2.8561612275650461E-3</v>
      </c>
      <c r="BA138" s="186">
        <f t="shared" si="164"/>
        <v>1.6888897476974307E-3</v>
      </c>
      <c r="BB138" s="186">
        <f t="shared" si="165"/>
        <v>1.3057148297894727E-3</v>
      </c>
      <c r="BC138" s="186">
        <f t="shared" si="166"/>
        <v>2.9985157585827871E-3</v>
      </c>
      <c r="BD138" s="186">
        <f t="shared" si="167"/>
        <v>1.2853196582480741E-3</v>
      </c>
    </row>
    <row r="139" spans="1:56" x14ac:dyDescent="0.4">
      <c r="A139" s="75" t="str">
        <f t="shared" si="155"/>
        <v>DISTUsuariosOriente</v>
      </c>
      <c r="C139" s="86" t="s">
        <v>111</v>
      </c>
      <c r="D139" s="86" t="s">
        <v>101</v>
      </c>
      <c r="E139" s="86" t="s">
        <v>17</v>
      </c>
      <c r="F139" s="183">
        <v>64.818588638430114</v>
      </c>
      <c r="G139" s="183">
        <v>65.184382028037518</v>
      </c>
      <c r="H139" s="183">
        <v>65.257540705958988</v>
      </c>
      <c r="I139" s="183">
        <v>65.184382028037518</v>
      </c>
      <c r="J139" s="183">
        <v>65.257540705958988</v>
      </c>
      <c r="K139" s="183">
        <v>65.550175417644908</v>
      </c>
      <c r="L139" s="183">
        <v>65.769651451409345</v>
      </c>
      <c r="M139" s="183">
        <v>65.915968807252298</v>
      </c>
      <c r="N139" s="183">
        <v>66.208603518938219</v>
      </c>
      <c r="O139" s="183">
        <v>66.501238230624125</v>
      </c>
      <c r="P139" s="183">
        <v>66.281762196859688</v>
      </c>
      <c r="Q139" s="183">
        <v>66.720714264388562</v>
      </c>
      <c r="R139" s="183">
        <v>66.793872942310045</v>
      </c>
      <c r="S139" s="183">
        <v>66.793872942310045</v>
      </c>
      <c r="T139" s="183">
        <v>67.013348976074482</v>
      </c>
      <c r="U139" s="183">
        <v>67.086507653995966</v>
      </c>
      <c r="V139" s="183">
        <v>67.159666331917435</v>
      </c>
      <c r="W139" s="183">
        <v>67.086507653995966</v>
      </c>
      <c r="X139" s="183">
        <v>67.305983687760389</v>
      </c>
      <c r="Y139" s="183">
        <v>67.159666331917435</v>
      </c>
      <c r="Z139" s="183">
        <v>67.086507653995966</v>
      </c>
      <c r="AA139" s="184">
        <f t="shared" ref="AA139:AO139" si="174">Z139*(1+INDEX($BH$5:$BH$16,MATCH($C139,$BG$5:$BG$16,0)))</f>
        <v>67.260932573896355</v>
      </c>
      <c r="AB139" s="184">
        <f t="shared" si="174"/>
        <v>67.435810998588479</v>
      </c>
      <c r="AC139" s="184">
        <f t="shared" si="174"/>
        <v>67.611144107184799</v>
      </c>
      <c r="AD139" s="184">
        <f t="shared" si="174"/>
        <v>67.786933081863481</v>
      </c>
      <c r="AE139" s="184">
        <f t="shared" si="174"/>
        <v>67.963179107876329</v>
      </c>
      <c r="AF139" s="184">
        <f t="shared" si="174"/>
        <v>68.139883373556799</v>
      </c>
      <c r="AG139" s="184">
        <f t="shared" si="174"/>
        <v>68.317047070328044</v>
      </c>
      <c r="AH139" s="184">
        <f t="shared" si="174"/>
        <v>68.494671392710899</v>
      </c>
      <c r="AI139" s="184">
        <f t="shared" si="174"/>
        <v>68.672757538331936</v>
      </c>
      <c r="AJ139" s="184">
        <f t="shared" si="174"/>
        <v>68.851306707931599</v>
      </c>
      <c r="AK139" s="184">
        <f t="shared" si="174"/>
        <v>69.030320105372212</v>
      </c>
      <c r="AL139" s="184">
        <f t="shared" si="174"/>
        <v>69.20979893764617</v>
      </c>
      <c r="AM139" s="184">
        <f t="shared" si="174"/>
        <v>69.389744414884049</v>
      </c>
      <c r="AN139" s="184">
        <f t="shared" si="174"/>
        <v>69.570157750362739</v>
      </c>
      <c r="AO139" s="184">
        <f t="shared" si="174"/>
        <v>69.751040160513682</v>
      </c>
      <c r="AP139" s="85"/>
      <c r="AQ139" s="189" t="s">
        <v>111</v>
      </c>
      <c r="AR139" s="189" t="s">
        <v>17</v>
      </c>
      <c r="AS139" s="190">
        <f t="shared" si="169"/>
        <v>2.636884958065305E-3</v>
      </c>
      <c r="AT139" s="186">
        <f t="shared" si="157"/>
        <v>5.6433408577880595E-3</v>
      </c>
      <c r="AU139" s="186">
        <f t="shared" si="158"/>
        <v>1.1223344556676729E-3</v>
      </c>
      <c r="AV139" s="186">
        <f t="shared" si="159"/>
        <v>-1.1210762331836932E-3</v>
      </c>
      <c r="AW139" s="186">
        <f t="shared" si="160"/>
        <v>1.1223344556676729E-3</v>
      </c>
      <c r="AX139" s="186">
        <f t="shared" si="161"/>
        <v>4.484304932735439E-3</v>
      </c>
      <c r="AY139" s="186">
        <f t="shared" si="162"/>
        <v>3.3482142857141906E-3</v>
      </c>
      <c r="AZ139" s="186">
        <f t="shared" si="163"/>
        <v>2.2246941045604984E-3</v>
      </c>
      <c r="BA139" s="186">
        <f t="shared" si="164"/>
        <v>4.4395116537181423E-3</v>
      </c>
      <c r="BB139" s="186">
        <f t="shared" si="165"/>
        <v>4.4198895027622864E-3</v>
      </c>
      <c r="BC139" s="186">
        <f t="shared" si="166"/>
        <v>-3.3003300330033403E-3</v>
      </c>
      <c r="BD139" s="186">
        <f t="shared" si="167"/>
        <v>6.6225165562914245E-3</v>
      </c>
    </row>
    <row r="140" spans="1:56" x14ac:dyDescent="0.4">
      <c r="A140" s="75" t="str">
        <f t="shared" si="155"/>
        <v>DITUsuariosOriente</v>
      </c>
      <c r="C140" s="86" t="s">
        <v>112</v>
      </c>
      <c r="D140" s="86" t="s">
        <v>101</v>
      </c>
      <c r="E140" s="86" t="s">
        <v>17</v>
      </c>
      <c r="F140" s="183">
        <v>8.7790413505774421</v>
      </c>
      <c r="G140" s="183">
        <v>8.7058826726559637</v>
      </c>
      <c r="H140" s="183">
        <v>8.7058826726559637</v>
      </c>
      <c r="I140" s="183">
        <v>8.7058826726559637</v>
      </c>
      <c r="J140" s="183">
        <v>8.7058826726559637</v>
      </c>
      <c r="K140" s="183">
        <v>8.8522000284989222</v>
      </c>
      <c r="L140" s="183">
        <v>8.9253587064204005</v>
      </c>
      <c r="M140" s="183">
        <v>8.9253587064204005</v>
      </c>
      <c r="N140" s="183">
        <v>8.9253587064204005</v>
      </c>
      <c r="O140" s="183">
        <v>8.9253587064204005</v>
      </c>
      <c r="P140" s="183">
        <v>8.9985173843418789</v>
      </c>
      <c r="Q140" s="183">
        <v>9.1448347401848356</v>
      </c>
      <c r="R140" s="183">
        <v>9.0716760622633572</v>
      </c>
      <c r="S140" s="183">
        <v>9.1448347401848356</v>
      </c>
      <c r="T140" s="183">
        <v>9.1448347401848356</v>
      </c>
      <c r="U140" s="183">
        <v>8.9985173843418789</v>
      </c>
      <c r="V140" s="183">
        <v>9.0716760622633572</v>
      </c>
      <c r="W140" s="183">
        <v>9.0716760622633572</v>
      </c>
      <c r="X140" s="183">
        <v>9.0716760622633572</v>
      </c>
      <c r="Y140" s="183">
        <v>9.0716760622633572</v>
      </c>
      <c r="Z140" s="183">
        <v>9.2179934181063157</v>
      </c>
      <c r="AA140" s="184">
        <f t="shared" ref="AA140:AO140" si="175">Z140*(1+INDEX($BH$5:$BH$16,MATCH($C140,$BG$5:$BG$16,0)))</f>
        <v>9.2520999937533102</v>
      </c>
      <c r="AB140" s="184">
        <f t="shared" si="175"/>
        <v>9.2863327637301971</v>
      </c>
      <c r="AC140" s="184">
        <f t="shared" si="175"/>
        <v>9.3206921949559991</v>
      </c>
      <c r="AD140" s="184">
        <f t="shared" si="175"/>
        <v>9.3551787560773363</v>
      </c>
      <c r="AE140" s="184">
        <f t="shared" si="175"/>
        <v>9.3897929174748231</v>
      </c>
      <c r="AF140" s="184">
        <f t="shared" si="175"/>
        <v>9.424535151269481</v>
      </c>
      <c r="AG140" s="184">
        <f t="shared" si="175"/>
        <v>9.4594059313291776</v>
      </c>
      <c r="AH140" s="184">
        <f t="shared" si="175"/>
        <v>9.4944057332750962</v>
      </c>
      <c r="AI140" s="184">
        <f t="shared" si="175"/>
        <v>9.5295350344882142</v>
      </c>
      <c r="AJ140" s="184">
        <f t="shared" si="175"/>
        <v>9.5647943141158205</v>
      </c>
      <c r="AK140" s="184">
        <f t="shared" si="175"/>
        <v>9.6001840530780491</v>
      </c>
      <c r="AL140" s="184">
        <f t="shared" si="175"/>
        <v>9.6357047340744391</v>
      </c>
      <c r="AM140" s="184">
        <f t="shared" si="175"/>
        <v>9.671356841590514</v>
      </c>
      <c r="AN140" s="184">
        <f t="shared" si="175"/>
        <v>9.7071408619043993</v>
      </c>
      <c r="AO140" s="184">
        <f t="shared" si="175"/>
        <v>9.7430572830934459</v>
      </c>
      <c r="AP140" s="85"/>
      <c r="AQ140" s="189" t="s">
        <v>112</v>
      </c>
      <c r="AR140" s="189" t="s">
        <v>17</v>
      </c>
      <c r="AS140" s="190">
        <f t="shared" si="169"/>
        <v>3.7449760071600917E-3</v>
      </c>
      <c r="AT140" s="186">
        <f t="shared" si="157"/>
        <v>-8.3333333333333037E-3</v>
      </c>
      <c r="AU140" s="186">
        <f t="shared" si="158"/>
        <v>0</v>
      </c>
      <c r="AV140" s="186">
        <f t="shared" si="159"/>
        <v>0</v>
      </c>
      <c r="AW140" s="186">
        <f t="shared" si="160"/>
        <v>0</v>
      </c>
      <c r="AX140" s="186">
        <f t="shared" si="161"/>
        <v>1.6806722689075793E-2</v>
      </c>
      <c r="AY140" s="186">
        <f t="shared" si="162"/>
        <v>8.2644628099173278E-3</v>
      </c>
      <c r="AZ140" s="186">
        <f t="shared" si="163"/>
        <v>0</v>
      </c>
      <c r="BA140" s="186">
        <f t="shared" si="164"/>
        <v>0</v>
      </c>
      <c r="BB140" s="186">
        <f t="shared" si="165"/>
        <v>0</v>
      </c>
      <c r="BC140" s="186">
        <f t="shared" si="166"/>
        <v>8.1967213114753079E-3</v>
      </c>
      <c r="BD140" s="186">
        <f t="shared" si="167"/>
        <v>1.6260162601625883E-2</v>
      </c>
    </row>
    <row r="141" spans="1:56" x14ac:dyDescent="0.4">
      <c r="A141" s="75" t="str">
        <f t="shared" si="155"/>
        <v>GDBTUsuariosOriente</v>
      </c>
      <c r="C141" s="86" t="s">
        <v>113</v>
      </c>
      <c r="D141" s="86" t="s">
        <v>101</v>
      </c>
      <c r="E141" s="86" t="s">
        <v>17</v>
      </c>
      <c r="F141" s="183">
        <v>2237.8145122358628</v>
      </c>
      <c r="G141" s="183">
        <v>2244.9606518952328</v>
      </c>
      <c r="H141" s="183">
        <v>2254.5900897179695</v>
      </c>
      <c r="I141" s="183">
        <v>2181.8896777549908</v>
      </c>
      <c r="J141" s="183">
        <v>2283.9694442323885</v>
      </c>
      <c r="K141" s="183">
        <v>2164.1015841704507</v>
      </c>
      <c r="L141" s="183">
        <v>2243.5811718643454</v>
      </c>
      <c r="M141" s="183">
        <v>2182.9823757684262</v>
      </c>
      <c r="N141" s="183">
        <v>2225.9423219827654</v>
      </c>
      <c r="O141" s="183">
        <v>2187.5176285301345</v>
      </c>
      <c r="P141" s="183">
        <v>2179.5755224549785</v>
      </c>
      <c r="Q141" s="183">
        <v>2112.1981358975668</v>
      </c>
      <c r="R141" s="183">
        <v>2125.7114216137988</v>
      </c>
      <c r="S141" s="183">
        <v>2152.1164369186422</v>
      </c>
      <c r="T141" s="183">
        <v>2135.505320144503</v>
      </c>
      <c r="U141" s="183">
        <v>2169.9653985232135</v>
      </c>
      <c r="V141" s="183">
        <v>2182.7500238073471</v>
      </c>
      <c r="W141" s="183">
        <v>2112.1448763800399</v>
      </c>
      <c r="X141" s="183">
        <v>2149.4160037992046</v>
      </c>
      <c r="Y141" s="183">
        <v>2128.6594236993228</v>
      </c>
      <c r="Z141" s="183">
        <v>2105.3820881929787</v>
      </c>
      <c r="AA141" s="184">
        <f t="shared" ref="AA141:AO141" si="176">Z141*(1+INDEX($BH$5:$BH$16,MATCH($C141,$BG$5:$BG$16,0)))</f>
        <v>2095.2762541696525</v>
      </c>
      <c r="AB141" s="184">
        <f t="shared" si="176"/>
        <v>2085.218928149638</v>
      </c>
      <c r="AC141" s="184">
        <f t="shared" si="176"/>
        <v>2075.2098772945196</v>
      </c>
      <c r="AD141" s="184">
        <f t="shared" si="176"/>
        <v>2065.2488698835059</v>
      </c>
      <c r="AE141" s="184">
        <f t="shared" si="176"/>
        <v>2055.3356753080652</v>
      </c>
      <c r="AF141" s="184">
        <f t="shared" si="176"/>
        <v>2045.4700640665865</v>
      </c>
      <c r="AG141" s="184">
        <f t="shared" si="176"/>
        <v>2035.6518077590667</v>
      </c>
      <c r="AH141" s="184">
        <f t="shared" si="176"/>
        <v>2025.8806790818232</v>
      </c>
      <c r="AI141" s="184">
        <f t="shared" si="176"/>
        <v>2016.1564518222303</v>
      </c>
      <c r="AJ141" s="184">
        <f t="shared" si="176"/>
        <v>2006.4789008534835</v>
      </c>
      <c r="AK141" s="184">
        <f t="shared" si="176"/>
        <v>1996.8478021293868</v>
      </c>
      <c r="AL141" s="184">
        <f t="shared" si="176"/>
        <v>1987.2629326791657</v>
      </c>
      <c r="AM141" s="184">
        <f t="shared" si="176"/>
        <v>1977.7240706023056</v>
      </c>
      <c r="AN141" s="184">
        <f t="shared" si="176"/>
        <v>1968.2309950634144</v>
      </c>
      <c r="AO141" s="184">
        <f t="shared" si="176"/>
        <v>1958.78348628711</v>
      </c>
      <c r="AP141" s="85"/>
      <c r="AQ141" s="189" t="s">
        <v>113</v>
      </c>
      <c r="AR141" s="189" t="s">
        <v>17</v>
      </c>
      <c r="AS141" s="190">
        <f t="shared" si="169"/>
        <v>-4.8063613363783309E-3</v>
      </c>
      <c r="AT141" s="186">
        <f t="shared" si="157"/>
        <v>3.1933565629753691E-3</v>
      </c>
      <c r="AU141" s="186">
        <f t="shared" si="158"/>
        <v>4.2893570604933817E-3</v>
      </c>
      <c r="AV141" s="186">
        <f t="shared" si="159"/>
        <v>-3.2245512075355975E-2</v>
      </c>
      <c r="AW141" s="186">
        <f t="shared" si="160"/>
        <v>4.6785026538294305E-2</v>
      </c>
      <c r="AX141" s="186">
        <f t="shared" si="161"/>
        <v>-5.2482252056670453E-2</v>
      </c>
      <c r="AY141" s="186">
        <f t="shared" si="162"/>
        <v>3.6726366393914578E-2</v>
      </c>
      <c r="AZ141" s="186">
        <f t="shared" si="163"/>
        <v>-2.7009852309271887E-2</v>
      </c>
      <c r="BA141" s="186">
        <f t="shared" si="164"/>
        <v>1.9679474599155755E-2</v>
      </c>
      <c r="BB141" s="186">
        <f t="shared" si="165"/>
        <v>-1.726221433195263E-2</v>
      </c>
      <c r="BC141" s="186">
        <f t="shared" si="166"/>
        <v>-3.6306478044214607E-3</v>
      </c>
      <c r="BD141" s="186">
        <f t="shared" si="167"/>
        <v>-3.091307727732262E-2</v>
      </c>
    </row>
    <row r="142" spans="1:56" x14ac:dyDescent="0.4">
      <c r="A142" s="75" t="str">
        <f t="shared" si="155"/>
        <v>GDMTHUsuariosOriente</v>
      </c>
      <c r="C142" s="86" t="s">
        <v>114</v>
      </c>
      <c r="D142" s="86" t="s">
        <v>101</v>
      </c>
      <c r="E142" s="86" t="s">
        <v>17</v>
      </c>
      <c r="F142" s="183">
        <v>6143.0610263886438</v>
      </c>
      <c r="G142" s="183">
        <v>6178.6161438584832</v>
      </c>
      <c r="H142" s="183">
        <v>6209.8548993309541</v>
      </c>
      <c r="I142" s="183">
        <v>6244.166319276128</v>
      </c>
      <c r="J142" s="183">
        <v>6274.0150598680912</v>
      </c>
      <c r="K142" s="183">
        <v>6311.6186203197312</v>
      </c>
      <c r="L142" s="183">
        <v>6348.3442766363132</v>
      </c>
      <c r="M142" s="183">
        <v>6380.4609362438423</v>
      </c>
      <c r="N142" s="183">
        <v>6402.2622222644432</v>
      </c>
      <c r="O142" s="183">
        <v>6420.0397809993628</v>
      </c>
      <c r="P142" s="183">
        <v>6445.2063662043511</v>
      </c>
      <c r="Q142" s="183">
        <v>6475.3477415080006</v>
      </c>
      <c r="R142" s="183">
        <v>6504.4648953207488</v>
      </c>
      <c r="S142" s="183">
        <v>6529.1925284582085</v>
      </c>
      <c r="T142" s="183">
        <v>6563.211313691696</v>
      </c>
      <c r="U142" s="183">
        <v>6587.6463121174702</v>
      </c>
      <c r="V142" s="183">
        <v>6611.0570890523431</v>
      </c>
      <c r="W142" s="183">
        <v>6640.9058296443063</v>
      </c>
      <c r="X142" s="183">
        <v>6669.2182379999185</v>
      </c>
      <c r="Y142" s="183">
        <v>6692.8484909685567</v>
      </c>
      <c r="Z142" s="183">
        <v>6722.1119621371481</v>
      </c>
      <c r="AA142" s="184">
        <f t="shared" ref="AA142:AO142" si="177">Z142*(1+INDEX($BH$5:$BH$16,MATCH($C142,$BG$5:$BG$16,0)))</f>
        <v>6754.3780995554062</v>
      </c>
      <c r="AB142" s="184">
        <f t="shared" si="177"/>
        <v>6786.7991144332718</v>
      </c>
      <c r="AC142" s="184">
        <f t="shared" si="177"/>
        <v>6819.3757501825512</v>
      </c>
      <c r="AD142" s="184">
        <f t="shared" si="177"/>
        <v>6852.1087537834264</v>
      </c>
      <c r="AE142" s="184">
        <f t="shared" si="177"/>
        <v>6884.9988758015861</v>
      </c>
      <c r="AF142" s="184">
        <f t="shared" si="177"/>
        <v>6918.0468704054329</v>
      </c>
      <c r="AG142" s="184">
        <f t="shared" si="177"/>
        <v>6951.2534953833783</v>
      </c>
      <c r="AH142" s="184">
        <f t="shared" si="177"/>
        <v>6984.6195121612182</v>
      </c>
      <c r="AI142" s="184">
        <f t="shared" si="177"/>
        <v>7018.1456858195916</v>
      </c>
      <c r="AJ142" s="184">
        <f t="shared" si="177"/>
        <v>7051.8327851115246</v>
      </c>
      <c r="AK142" s="184">
        <f t="shared" si="177"/>
        <v>7085.6815824800597</v>
      </c>
      <c r="AL142" s="184">
        <f t="shared" si="177"/>
        <v>7119.6928540759636</v>
      </c>
      <c r="AM142" s="184">
        <f t="shared" si="177"/>
        <v>7153.8673797755273</v>
      </c>
      <c r="AN142" s="184">
        <f t="shared" si="177"/>
        <v>7188.2059431984489</v>
      </c>
      <c r="AO142" s="184">
        <f t="shared" si="177"/>
        <v>7222.7093317258013</v>
      </c>
      <c r="AP142" s="85"/>
      <c r="AQ142" s="189" t="s">
        <v>114</v>
      </c>
      <c r="AR142" s="189" t="s">
        <v>17</v>
      </c>
      <c r="AS142" s="190">
        <f t="shared" si="169"/>
        <v>4.8009927594443854E-3</v>
      </c>
      <c r="AT142" s="186">
        <f t="shared" si="157"/>
        <v>5.7878502780790431E-3</v>
      </c>
      <c r="AU142" s="186">
        <f t="shared" si="158"/>
        <v>5.0559469539990243E-3</v>
      </c>
      <c r="AV142" s="186">
        <f t="shared" si="159"/>
        <v>5.5253174995877341E-3</v>
      </c>
      <c r="AW142" s="186">
        <f t="shared" si="160"/>
        <v>4.7802603367270713E-3</v>
      </c>
      <c r="AX142" s="186">
        <f t="shared" si="161"/>
        <v>5.9935400366142311E-3</v>
      </c>
      <c r="AY142" s="186">
        <f t="shared" si="162"/>
        <v>5.818738191554651E-3</v>
      </c>
      <c r="AZ142" s="186">
        <f t="shared" si="163"/>
        <v>5.0590607893978845E-3</v>
      </c>
      <c r="BA142" s="186">
        <f t="shared" si="164"/>
        <v>3.416882610590033E-3</v>
      </c>
      <c r="BB142" s="186">
        <f t="shared" si="165"/>
        <v>2.7767620440626306E-3</v>
      </c>
      <c r="BC142" s="186">
        <f t="shared" si="166"/>
        <v>3.9200045581446741E-3</v>
      </c>
      <c r="BD142" s="186">
        <f t="shared" si="167"/>
        <v>4.6765570551312585E-3</v>
      </c>
    </row>
    <row r="143" spans="1:56" x14ac:dyDescent="0.4">
      <c r="A143" s="75" t="str">
        <f t="shared" si="155"/>
        <v>GDMTOUsuariosOriente</v>
      </c>
      <c r="C143" s="86" t="s">
        <v>115</v>
      </c>
      <c r="D143" s="86" t="s">
        <v>101</v>
      </c>
      <c r="E143" s="86" t="s">
        <v>17</v>
      </c>
      <c r="F143" s="183">
        <v>16637.966008936448</v>
      </c>
      <c r="G143" s="183">
        <v>16684.56808677243</v>
      </c>
      <c r="H143" s="183">
        <v>16753.556720052384</v>
      </c>
      <c r="I143" s="183">
        <v>16827.739619464763</v>
      </c>
      <c r="J143" s="183">
        <v>16896.728252744717</v>
      </c>
      <c r="K143" s="183">
        <v>16973.398547206427</v>
      </c>
      <c r="L143" s="183">
        <v>17028.633349037143</v>
      </c>
      <c r="M143" s="183">
        <v>17105.596278210542</v>
      </c>
      <c r="N143" s="183">
        <v>17166.90325030874</v>
      </c>
      <c r="O143" s="183">
        <v>17237.062422435436</v>
      </c>
      <c r="P143" s="183">
        <v>17274.665982887076</v>
      </c>
      <c r="Q143" s="183">
        <v>17295.443047416778</v>
      </c>
      <c r="R143" s="183">
        <v>17408.619522161305</v>
      </c>
      <c r="S143" s="183">
        <v>17470.65808103872</v>
      </c>
      <c r="T143" s="183">
        <v>17574.762879720984</v>
      </c>
      <c r="U143" s="183">
        <v>17643.239402255487</v>
      </c>
      <c r="V143" s="183">
        <v>17727.737675254793</v>
      </c>
      <c r="W143" s="183">
        <v>17802.871637480155</v>
      </c>
      <c r="X143" s="183">
        <v>17883.785135261307</v>
      </c>
      <c r="Y143" s="183">
        <v>17959.57752558796</v>
      </c>
      <c r="Z143" s="183">
        <v>18023.298734057567</v>
      </c>
      <c r="AA143" s="184">
        <f t="shared" ref="AA143:AO143" si="178">Z143*(1+INDEX($BH$5:$BH$16,MATCH($C143,$BG$5:$BG$16,0)))</f>
        <v>18086.38027962677</v>
      </c>
      <c r="AB143" s="184">
        <f t="shared" si="178"/>
        <v>18149.682610605465</v>
      </c>
      <c r="AC143" s="184">
        <f t="shared" si="178"/>
        <v>18213.206499742584</v>
      </c>
      <c r="AD143" s="184">
        <f t="shared" si="178"/>
        <v>18276.952722491686</v>
      </c>
      <c r="AE143" s="184">
        <f t="shared" si="178"/>
        <v>18340.922057020409</v>
      </c>
      <c r="AF143" s="184">
        <f t="shared" si="178"/>
        <v>18405.115284219981</v>
      </c>
      <c r="AG143" s="184">
        <f t="shared" si="178"/>
        <v>18469.533187714751</v>
      </c>
      <c r="AH143" s="184">
        <f t="shared" si="178"/>
        <v>18534.176553871755</v>
      </c>
      <c r="AI143" s="184">
        <f t="shared" si="178"/>
        <v>18599.046171810307</v>
      </c>
      <c r="AJ143" s="184">
        <f t="shared" si="178"/>
        <v>18664.142833411643</v>
      </c>
      <c r="AK143" s="184">
        <f t="shared" si="178"/>
        <v>18729.467333328583</v>
      </c>
      <c r="AL143" s="184">
        <f t="shared" si="178"/>
        <v>18795.020468995233</v>
      </c>
      <c r="AM143" s="184">
        <f t="shared" si="178"/>
        <v>18860.803040636718</v>
      </c>
      <c r="AN143" s="184">
        <f t="shared" si="178"/>
        <v>18926.815851278949</v>
      </c>
      <c r="AO143" s="184">
        <f t="shared" si="178"/>
        <v>18993.059706758428</v>
      </c>
      <c r="AP143" s="85"/>
      <c r="AQ143" s="189" t="s">
        <v>115</v>
      </c>
      <c r="AR143" s="189" t="s">
        <v>17</v>
      </c>
      <c r="AS143" s="190">
        <f t="shared" si="169"/>
        <v>3.5300024266582204E-3</v>
      </c>
      <c r="AT143" s="186">
        <f t="shared" si="157"/>
        <v>2.8009480131736542E-3</v>
      </c>
      <c r="AU143" s="186">
        <f t="shared" si="158"/>
        <v>4.1348767868105707E-3</v>
      </c>
      <c r="AV143" s="186">
        <f t="shared" si="159"/>
        <v>4.427889590965961E-3</v>
      </c>
      <c r="AW143" s="186">
        <f t="shared" si="160"/>
        <v>4.0996969789188764E-3</v>
      </c>
      <c r="AX143" s="186">
        <f t="shared" si="161"/>
        <v>4.5375822653273001E-3</v>
      </c>
      <c r="AY143" s="186">
        <f t="shared" si="162"/>
        <v>3.254198131098951E-3</v>
      </c>
      <c r="AZ143" s="186">
        <f t="shared" si="163"/>
        <v>4.5196186679155037E-3</v>
      </c>
      <c r="BA143" s="186">
        <f t="shared" si="164"/>
        <v>3.5840301092744387E-3</v>
      </c>
      <c r="BB143" s="186">
        <f t="shared" si="165"/>
        <v>4.0868857419251725E-3</v>
      </c>
      <c r="BC143" s="186">
        <f t="shared" si="166"/>
        <v>2.181552722272162E-3</v>
      </c>
      <c r="BD143" s="186">
        <f t="shared" si="167"/>
        <v>1.2027476855578367E-3</v>
      </c>
    </row>
    <row r="144" spans="1:56" x14ac:dyDescent="0.4">
      <c r="A144" s="75" t="str">
        <f t="shared" si="155"/>
        <v>PDBTUsuariosOriente</v>
      </c>
      <c r="C144" s="86" t="s">
        <v>116</v>
      </c>
      <c r="D144" s="86" t="s">
        <v>101</v>
      </c>
      <c r="E144" s="86" t="s">
        <v>17</v>
      </c>
      <c r="F144" s="183">
        <v>284826.15648466995</v>
      </c>
      <c r="G144" s="183">
        <v>285745.12604881864</v>
      </c>
      <c r="H144" s="183">
        <v>286470.22921336128</v>
      </c>
      <c r="I144" s="183">
        <v>287391.13133714587</v>
      </c>
      <c r="J144" s="183">
        <v>288139.00909076026</v>
      </c>
      <c r="K144" s="183">
        <v>288715.82605311973</v>
      </c>
      <c r="L144" s="183">
        <v>289515.49429800821</v>
      </c>
      <c r="M144" s="183">
        <v>290355.15985528997</v>
      </c>
      <c r="N144" s="183">
        <v>290882.6181208294</v>
      </c>
      <c r="O144" s="183">
        <v>291531.99093360431</v>
      </c>
      <c r="P144" s="183">
        <v>292216.35817574145</v>
      </c>
      <c r="Q144" s="183">
        <v>292298.5867739169</v>
      </c>
      <c r="R144" s="183">
        <v>293100.8659057031</v>
      </c>
      <c r="S144" s="183">
        <v>293977.31213462725</v>
      </c>
      <c r="T144" s="183">
        <v>295411.0068427404</v>
      </c>
      <c r="U144" s="183">
        <v>296458.78308685415</v>
      </c>
      <c r="V144" s="183">
        <v>297262.15667246201</v>
      </c>
      <c r="W144" s="183">
        <v>297722.40493849909</v>
      </c>
      <c r="X144" s="183">
        <v>298944.56045149826</v>
      </c>
      <c r="Y144" s="183">
        <v>299783.45052679401</v>
      </c>
      <c r="Z144" s="183">
        <v>300421.99234361999</v>
      </c>
      <c r="AA144" s="184">
        <f t="shared" ref="AA144:AO144" si="179">Z144*(1+INDEX($BH$5:$BH$16,MATCH($C144,$BG$5:$BG$16,0)))</f>
        <v>301143.00512524467</v>
      </c>
      <c r="AB144" s="184">
        <f t="shared" si="179"/>
        <v>301865.74833754526</v>
      </c>
      <c r="AC144" s="184">
        <f t="shared" si="179"/>
        <v>302590.22613355535</v>
      </c>
      <c r="AD144" s="184">
        <f t="shared" si="179"/>
        <v>303316.44267627585</v>
      </c>
      <c r="AE144" s="184">
        <f t="shared" si="179"/>
        <v>304044.4021386989</v>
      </c>
      <c r="AF144" s="184">
        <f t="shared" si="179"/>
        <v>304774.10870383179</v>
      </c>
      <c r="AG144" s="184">
        <f t="shared" si="179"/>
        <v>305505.566564721</v>
      </c>
      <c r="AH144" s="184">
        <f t="shared" si="179"/>
        <v>306238.77992447629</v>
      </c>
      <c r="AI144" s="184">
        <f t="shared" si="179"/>
        <v>306973.75299629499</v>
      </c>
      <c r="AJ144" s="184">
        <f t="shared" si="179"/>
        <v>307710.49000348611</v>
      </c>
      <c r="AK144" s="184">
        <f t="shared" si="179"/>
        <v>308448.99517949444</v>
      </c>
      <c r="AL144" s="184">
        <f t="shared" si="179"/>
        <v>309189.27276792523</v>
      </c>
      <c r="AM144" s="184">
        <f t="shared" si="179"/>
        <v>309931.32702256821</v>
      </c>
      <c r="AN144" s="184">
        <f t="shared" si="179"/>
        <v>310675.16220742237</v>
      </c>
      <c r="AO144" s="184">
        <f t="shared" si="179"/>
        <v>311420.78259672015</v>
      </c>
      <c r="AP144" s="85"/>
      <c r="AQ144" s="189" t="s">
        <v>116</v>
      </c>
      <c r="AR144" s="189" t="s">
        <v>17</v>
      </c>
      <c r="AS144" s="190">
        <f t="shared" si="169"/>
        <v>2.3573380463321417E-3</v>
      </c>
      <c r="AT144" s="186">
        <f t="shared" si="157"/>
        <v>3.2264226554563624E-3</v>
      </c>
      <c r="AU144" s="186">
        <f t="shared" si="158"/>
        <v>2.5375871657693505E-3</v>
      </c>
      <c r="AV144" s="186">
        <f t="shared" si="159"/>
        <v>3.2146520994986716E-3</v>
      </c>
      <c r="AW144" s="186">
        <f t="shared" si="160"/>
        <v>2.6022993477032852E-3</v>
      </c>
      <c r="AX144" s="186">
        <f t="shared" si="161"/>
        <v>2.0018704311492996E-3</v>
      </c>
      <c r="AY144" s="186">
        <f t="shared" si="162"/>
        <v>2.769741637721479E-3</v>
      </c>
      <c r="AZ144" s="186">
        <f t="shared" si="163"/>
        <v>2.9002439379546274E-3</v>
      </c>
      <c r="BA144" s="186">
        <f t="shared" si="164"/>
        <v>1.8165968388585974E-3</v>
      </c>
      <c r="BB144" s="186">
        <f t="shared" si="165"/>
        <v>2.2324221948015754E-3</v>
      </c>
      <c r="BC144" s="186">
        <f t="shared" si="166"/>
        <v>2.3474859137946336E-3</v>
      </c>
      <c r="BD144" s="186">
        <f t="shared" si="167"/>
        <v>2.8139628694567875E-4</v>
      </c>
    </row>
    <row r="145" spans="1:56" x14ac:dyDescent="0.4">
      <c r="A145" s="75" t="str">
        <f t="shared" si="155"/>
        <v>APBTUsuariosOriente</v>
      </c>
      <c r="C145" s="86" t="s">
        <v>117</v>
      </c>
      <c r="D145" s="86" t="s">
        <v>101</v>
      </c>
      <c r="E145" s="86" t="s">
        <v>17</v>
      </c>
      <c r="F145" s="183">
        <v>7761.1846646559097</v>
      </c>
      <c r="G145" s="183">
        <v>7783.9845666301389</v>
      </c>
      <c r="H145" s="183">
        <v>7802.3181313172627</v>
      </c>
      <c r="I145" s="183">
        <v>7819.4848150915368</v>
      </c>
      <c r="J145" s="183">
        <v>7840.0277718518873</v>
      </c>
      <c r="K145" s="183">
        <v>7862.2167988654719</v>
      </c>
      <c r="L145" s="183">
        <v>7880.3930723950634</v>
      </c>
      <c r="M145" s="183">
        <v>7964.4084981200895</v>
      </c>
      <c r="N145" s="183">
        <v>7972.5876383117102</v>
      </c>
      <c r="O145" s="183">
        <v>7992.2417171353163</v>
      </c>
      <c r="P145" s="183">
        <v>7998.9028147600666</v>
      </c>
      <c r="Q145" s="183">
        <v>7996.060600122817</v>
      </c>
      <c r="R145" s="183">
        <v>8013.2455735665717</v>
      </c>
      <c r="S145" s="183">
        <v>8030.7304975898069</v>
      </c>
      <c r="T145" s="183">
        <v>8051.9318824514503</v>
      </c>
      <c r="U145" s="183">
        <v>8068.61937688534</v>
      </c>
      <c r="V145" s="183">
        <v>8086.5066736371418</v>
      </c>
      <c r="W145" s="183">
        <v>8107.9531400698233</v>
      </c>
      <c r="X145" s="183">
        <v>8125.6099869861719</v>
      </c>
      <c r="Y145" s="183">
        <v>8099.5947611172933</v>
      </c>
      <c r="Z145" s="183">
        <v>8111.252596444082</v>
      </c>
      <c r="AA145" s="184">
        <f t="shared" ref="AA145:AO145" si="180">Z145*(1+INDEX($BH$5:$BH$16,MATCH($C145,$BG$5:$BG$16,0)))</f>
        <v>8133.15297845448</v>
      </c>
      <c r="AB145" s="184">
        <f t="shared" si="180"/>
        <v>8155.1124914963066</v>
      </c>
      <c r="AC145" s="184">
        <f t="shared" si="180"/>
        <v>8177.1312952233457</v>
      </c>
      <c r="AD145" s="184">
        <f t="shared" si="180"/>
        <v>8199.2095497204482</v>
      </c>
      <c r="AE145" s="184">
        <f t="shared" si="180"/>
        <v>8221.3474155046933</v>
      </c>
      <c r="AF145" s="184">
        <f t="shared" si="180"/>
        <v>8243.5450535265554</v>
      </c>
      <c r="AG145" s="184">
        <f t="shared" si="180"/>
        <v>8265.8026251710762</v>
      </c>
      <c r="AH145" s="184">
        <f t="shared" si="180"/>
        <v>8288.1202922590383</v>
      </c>
      <c r="AI145" s="184">
        <f t="shared" si="180"/>
        <v>8310.4982170481362</v>
      </c>
      <c r="AJ145" s="184">
        <f t="shared" si="180"/>
        <v>8332.9365622341647</v>
      </c>
      <c r="AK145" s="184">
        <f t="shared" si="180"/>
        <v>8355.4354909521971</v>
      </c>
      <c r="AL145" s="184">
        <f t="shared" si="180"/>
        <v>8377.9951667777677</v>
      </c>
      <c r="AM145" s="184">
        <f t="shared" si="180"/>
        <v>8400.6157537280669</v>
      </c>
      <c r="AN145" s="184">
        <f t="shared" si="180"/>
        <v>8423.2974162631326</v>
      </c>
      <c r="AO145" s="184">
        <f t="shared" si="180"/>
        <v>8446.0403192870417</v>
      </c>
      <c r="AP145" s="85"/>
      <c r="AQ145" s="189" t="s">
        <v>117</v>
      </c>
      <c r="AR145" s="189" t="s">
        <v>17</v>
      </c>
      <c r="AS145" s="190">
        <f t="shared" si="169"/>
        <v>2.7176377681938217E-3</v>
      </c>
      <c r="AT145" s="186">
        <f t="shared" si="157"/>
        <v>2.9376832222609561E-3</v>
      </c>
      <c r="AU145" s="186">
        <f t="shared" si="158"/>
        <v>2.3552930417820583E-3</v>
      </c>
      <c r="AV145" s="186">
        <f t="shared" si="159"/>
        <v>2.2002030018963836E-3</v>
      </c>
      <c r="AW145" s="186">
        <f t="shared" si="160"/>
        <v>2.6271496455498866E-3</v>
      </c>
      <c r="AX145" s="186">
        <f t="shared" si="161"/>
        <v>2.8302230118686378E-3</v>
      </c>
      <c r="AY145" s="186">
        <f t="shared" si="162"/>
        <v>2.3118509695909673E-3</v>
      </c>
      <c r="AZ145" s="186">
        <f t="shared" si="163"/>
        <v>1.0661324245275328E-2</v>
      </c>
      <c r="BA145" s="186">
        <f t="shared" si="164"/>
        <v>1.0269614113278536E-3</v>
      </c>
      <c r="BB145" s="186">
        <f t="shared" si="165"/>
        <v>2.4652069961776935E-3</v>
      </c>
      <c r="BC145" s="186">
        <f t="shared" si="166"/>
        <v>8.3344546630370608E-4</v>
      </c>
      <c r="BD145" s="186">
        <f t="shared" si="167"/>
        <v>-3.5532556190143172E-4</v>
      </c>
    </row>
    <row r="146" spans="1:56" x14ac:dyDescent="0.4">
      <c r="A146" s="75" t="str">
        <f t="shared" si="155"/>
        <v>APMTUsuariosOriente</v>
      </c>
      <c r="C146" s="86" t="s">
        <v>118</v>
      </c>
      <c r="D146" s="86" t="s">
        <v>101</v>
      </c>
      <c r="E146" s="86" t="s">
        <v>17</v>
      </c>
      <c r="F146" s="183">
        <v>4555.5177154925559</v>
      </c>
      <c r="G146" s="183">
        <v>4568.6387243777735</v>
      </c>
      <c r="H146" s="183">
        <v>4580.3002176384571</v>
      </c>
      <c r="I146" s="183">
        <v>4591.2996248639511</v>
      </c>
      <c r="J146" s="183">
        <v>4603.2391211007371</v>
      </c>
      <c r="K146" s="183">
        <v>4617.0441636245196</v>
      </c>
      <c r="L146" s="183">
        <v>4628.7897893648142</v>
      </c>
      <c r="M146" s="183">
        <v>4676.02103183092</v>
      </c>
      <c r="N146" s="183">
        <v>4680.864136309322</v>
      </c>
      <c r="O146" s="183">
        <v>4692.5951303140309</v>
      </c>
      <c r="P146" s="183">
        <v>4696.2494062762089</v>
      </c>
      <c r="Q146" s="183">
        <v>4691.8489117992322</v>
      </c>
      <c r="R146" s="183">
        <v>4709.3411516902579</v>
      </c>
      <c r="S146" s="183">
        <v>4721.9976029706731</v>
      </c>
      <c r="T146" s="183">
        <v>4742.4966645242712</v>
      </c>
      <c r="U146" s="183">
        <v>4759.7547966459488</v>
      </c>
      <c r="V146" s="183">
        <v>4775.2278570263416</v>
      </c>
      <c r="W146" s="183">
        <v>4788.092810538833</v>
      </c>
      <c r="X146" s="183">
        <v>4799.1873240456252</v>
      </c>
      <c r="Y146" s="183">
        <v>4788.1842588862355</v>
      </c>
      <c r="Z146" s="183">
        <v>4798.5471856138129</v>
      </c>
      <c r="AA146" s="184">
        <f t="shared" ref="AA146:AO146" si="181">Z146*(1+INDEX($BH$5:$BH$16,MATCH($C146,$BG$5:$BG$16,0)))</f>
        <v>4811.5032630149699</v>
      </c>
      <c r="AB146" s="184">
        <f t="shared" si="181"/>
        <v>4824.4943218251101</v>
      </c>
      <c r="AC146" s="184">
        <f t="shared" si="181"/>
        <v>4837.5204564940377</v>
      </c>
      <c r="AD146" s="184">
        <f t="shared" si="181"/>
        <v>4850.5817617265711</v>
      </c>
      <c r="AE146" s="184">
        <f t="shared" si="181"/>
        <v>4863.6783324832322</v>
      </c>
      <c r="AF146" s="184">
        <f t="shared" si="181"/>
        <v>4876.8102639809367</v>
      </c>
      <c r="AG146" s="184">
        <f t="shared" si="181"/>
        <v>4889.9776516936845</v>
      </c>
      <c r="AH146" s="184">
        <f t="shared" si="181"/>
        <v>4903.1805913532571</v>
      </c>
      <c r="AI146" s="184">
        <f t="shared" si="181"/>
        <v>4916.4191789499109</v>
      </c>
      <c r="AJ146" s="184">
        <f t="shared" si="181"/>
        <v>4929.6935107330755</v>
      </c>
      <c r="AK146" s="184">
        <f t="shared" si="181"/>
        <v>4943.0036832120541</v>
      </c>
      <c r="AL146" s="184">
        <f t="shared" si="181"/>
        <v>4956.3497931567263</v>
      </c>
      <c r="AM146" s="184">
        <f t="shared" si="181"/>
        <v>4969.7319375982488</v>
      </c>
      <c r="AN146" s="184">
        <f t="shared" si="181"/>
        <v>4983.1502138297637</v>
      </c>
      <c r="AO146" s="184">
        <f t="shared" si="181"/>
        <v>4996.6047194071034</v>
      </c>
      <c r="AP146" s="85"/>
      <c r="AQ146" s="189" t="s">
        <v>118</v>
      </c>
      <c r="AR146" s="189" t="s">
        <v>17</v>
      </c>
      <c r="AS146" s="190">
        <f t="shared" si="169"/>
        <v>2.6877301469611496E-3</v>
      </c>
      <c r="AT146" s="186">
        <f t="shared" si="157"/>
        <v>2.8802453869503086E-3</v>
      </c>
      <c r="AU146" s="186">
        <f t="shared" si="158"/>
        <v>2.5525093937630583E-3</v>
      </c>
      <c r="AV146" s="186">
        <f t="shared" si="159"/>
        <v>2.4014598831614276E-3</v>
      </c>
      <c r="AW146" s="186">
        <f t="shared" si="160"/>
        <v>2.600461135694232E-3</v>
      </c>
      <c r="AX146" s="186">
        <f t="shared" si="161"/>
        <v>2.9989844456486114E-3</v>
      </c>
      <c r="AY146" s="186">
        <f t="shared" si="162"/>
        <v>2.543970844557375E-3</v>
      </c>
      <c r="AZ146" s="186">
        <f t="shared" si="163"/>
        <v>1.0203799397981994E-2</v>
      </c>
      <c r="BA146" s="186">
        <f t="shared" si="164"/>
        <v>1.035731970714826E-3</v>
      </c>
      <c r="BB146" s="186">
        <f t="shared" si="165"/>
        <v>2.5061599019104985E-3</v>
      </c>
      <c r="BC146" s="186">
        <f t="shared" si="166"/>
        <v>7.7873242005721544E-4</v>
      </c>
      <c r="BD146" s="186">
        <f t="shared" si="167"/>
        <v>-9.3702316386690132E-4</v>
      </c>
    </row>
    <row r="147" spans="1:56" x14ac:dyDescent="0.4">
      <c r="A147" s="75" t="str">
        <f t="shared" si="155"/>
        <v>RABTUsuariosOriente</v>
      </c>
      <c r="C147" s="86" t="s">
        <v>119</v>
      </c>
      <c r="D147" s="86" t="s">
        <v>101</v>
      </c>
      <c r="E147" s="86" t="s">
        <v>17</v>
      </c>
      <c r="F147" s="183">
        <v>7367.3112918126608</v>
      </c>
      <c r="G147" s="183">
        <v>7381.5111717211867</v>
      </c>
      <c r="H147" s="183">
        <v>7405.0053495488892</v>
      </c>
      <c r="I147" s="183">
        <v>7430.5615047138099</v>
      </c>
      <c r="J147" s="183">
        <v>7453.3036113324797</v>
      </c>
      <c r="K147" s="183">
        <v>7462.4905854711478</v>
      </c>
      <c r="L147" s="183">
        <v>7458.0170786336057</v>
      </c>
      <c r="M147" s="183">
        <v>7457.5928314603398</v>
      </c>
      <c r="N147" s="183">
        <v>7442.8816455518199</v>
      </c>
      <c r="O147" s="183">
        <v>7450.8195084236568</v>
      </c>
      <c r="P147" s="183">
        <v>7466.6751155309012</v>
      </c>
      <c r="Q147" s="183">
        <v>7452.8729993542347</v>
      </c>
      <c r="R147" s="183">
        <v>7469.0375555583414</v>
      </c>
      <c r="S147" s="183">
        <v>7481.7899910241904</v>
      </c>
      <c r="T147" s="183">
        <v>7507.0076409863686</v>
      </c>
      <c r="U147" s="183">
        <v>7532.3967748895948</v>
      </c>
      <c r="V147" s="183">
        <v>7561.4894937039171</v>
      </c>
      <c r="W147" s="183">
        <v>7577.6393450137602</v>
      </c>
      <c r="X147" s="183">
        <v>7591.5094256022167</v>
      </c>
      <c r="Y147" s="183">
        <v>7599.9936374807703</v>
      </c>
      <c r="Z147" s="183">
        <v>7611.1308024967911</v>
      </c>
      <c r="AA147" s="184">
        <f t="shared" ref="AA147:AO147" si="182">Z147*(1+INDEX($BH$5:$BH$16,MATCH($C147,$BG$5:$BG$16,0)))</f>
        <v>7619.5030463795383</v>
      </c>
      <c r="AB147" s="184">
        <f t="shared" si="182"/>
        <v>7627.8844997305569</v>
      </c>
      <c r="AC147" s="184">
        <f t="shared" si="182"/>
        <v>7636.2751726802617</v>
      </c>
      <c r="AD147" s="184">
        <f t="shared" si="182"/>
        <v>7644.6750753702108</v>
      </c>
      <c r="AE147" s="184">
        <f t="shared" si="182"/>
        <v>7653.0842179531192</v>
      </c>
      <c r="AF147" s="184">
        <f t="shared" si="182"/>
        <v>7661.5026105928682</v>
      </c>
      <c r="AG147" s="184">
        <f t="shared" si="182"/>
        <v>7669.930263464521</v>
      </c>
      <c r="AH147" s="184">
        <f t="shared" si="182"/>
        <v>7678.3671867543326</v>
      </c>
      <c r="AI147" s="184">
        <f t="shared" si="182"/>
        <v>7686.8133906597632</v>
      </c>
      <c r="AJ147" s="184">
        <f t="shared" si="182"/>
        <v>7695.2688853894897</v>
      </c>
      <c r="AK147" s="184">
        <f t="shared" si="182"/>
        <v>7703.7336811634186</v>
      </c>
      <c r="AL147" s="184">
        <f t="shared" si="182"/>
        <v>7712.2077882126996</v>
      </c>
      <c r="AM147" s="184">
        <f t="shared" si="182"/>
        <v>7720.6912167797345</v>
      </c>
      <c r="AN147" s="184">
        <f t="shared" si="182"/>
        <v>7729.1839771181931</v>
      </c>
      <c r="AO147" s="184">
        <f t="shared" si="182"/>
        <v>7737.6860794930235</v>
      </c>
      <c r="AP147" s="85"/>
      <c r="AQ147" s="189" t="s">
        <v>119</v>
      </c>
      <c r="AR147" s="189" t="s">
        <v>17</v>
      </c>
      <c r="AS147" s="190">
        <f t="shared" si="169"/>
        <v>1.0519752640449202E-3</v>
      </c>
      <c r="AT147" s="186">
        <f t="shared" si="157"/>
        <v>1.9274168480305498E-3</v>
      </c>
      <c r="AU147" s="186">
        <f t="shared" si="158"/>
        <v>3.1828411935090895E-3</v>
      </c>
      <c r="AV147" s="186">
        <f t="shared" si="159"/>
        <v>3.4512000948760946E-3</v>
      </c>
      <c r="AW147" s="186">
        <f t="shared" si="160"/>
        <v>3.06061750572173E-3</v>
      </c>
      <c r="AX147" s="186">
        <f t="shared" si="161"/>
        <v>1.2326043077997006E-3</v>
      </c>
      <c r="AY147" s="186">
        <f t="shared" si="162"/>
        <v>-5.9946565912616379E-4</v>
      </c>
      <c r="AZ147" s="186">
        <f t="shared" si="163"/>
        <v>-5.6884714635607736E-5</v>
      </c>
      <c r="BA147" s="186">
        <f t="shared" si="164"/>
        <v>-1.9726453617123774E-3</v>
      </c>
      <c r="BB147" s="186">
        <f t="shared" si="165"/>
        <v>1.0665039765318518E-3</v>
      </c>
      <c r="BC147" s="186">
        <f t="shared" si="166"/>
        <v>2.1280353240766825E-3</v>
      </c>
      <c r="BD147" s="186">
        <f t="shared" si="167"/>
        <v>-1.8484956105774275E-3</v>
      </c>
    </row>
    <row r="148" spans="1:56" x14ac:dyDescent="0.4">
      <c r="A148" s="75" t="str">
        <f t="shared" si="155"/>
        <v>RAMTUsuariosOriente</v>
      </c>
      <c r="C148" s="86" t="s">
        <v>120</v>
      </c>
      <c r="D148" s="86" t="s">
        <v>101</v>
      </c>
      <c r="E148" s="86" t="s">
        <v>17</v>
      </c>
      <c r="F148" s="183">
        <v>1973.2229118121311</v>
      </c>
      <c r="G148" s="183">
        <v>1982.7996022280865</v>
      </c>
      <c r="H148" s="183">
        <v>1986.3741352313298</v>
      </c>
      <c r="I148" s="183">
        <v>1982.9850594766174</v>
      </c>
      <c r="J148" s="183">
        <v>1983.4342537590551</v>
      </c>
      <c r="K148" s="183">
        <v>1976.5883573138749</v>
      </c>
      <c r="L148" s="183">
        <v>1972.5754575125259</v>
      </c>
      <c r="M148" s="183">
        <v>1962.9038071326283</v>
      </c>
      <c r="N148" s="183">
        <v>1951.9362970907082</v>
      </c>
      <c r="O148" s="183">
        <v>1951.8264127564701</v>
      </c>
      <c r="P148" s="183">
        <v>1949.5051610646995</v>
      </c>
      <c r="Q148" s="183">
        <v>1952.7724276206727</v>
      </c>
      <c r="R148" s="183">
        <v>1963.4571062137488</v>
      </c>
      <c r="S148" s="183">
        <v>1970.2380377529348</v>
      </c>
      <c r="T148" s="183">
        <v>1977.9417928554224</v>
      </c>
      <c r="U148" s="183">
        <v>1982.9866689675316</v>
      </c>
      <c r="V148" s="183">
        <v>1984.1084841347795</v>
      </c>
      <c r="W148" s="183">
        <v>1973.4455336690464</v>
      </c>
      <c r="X148" s="183">
        <v>1973.5487605635935</v>
      </c>
      <c r="Y148" s="183">
        <v>1968.9419586148779</v>
      </c>
      <c r="Z148" s="183">
        <v>1964.3159159338691</v>
      </c>
      <c r="AA148" s="184">
        <f t="shared" ref="AA148:AO148" si="183">Z148*(1+INDEX($BH$5:$BH$16,MATCH($C148,$BG$5:$BG$16,0)))</f>
        <v>1962.5480316095286</v>
      </c>
      <c r="AB148" s="184">
        <f t="shared" si="183"/>
        <v>1960.78173838108</v>
      </c>
      <c r="AC148" s="184">
        <f t="shared" si="183"/>
        <v>1959.017034816537</v>
      </c>
      <c r="AD148" s="184">
        <f t="shared" si="183"/>
        <v>1957.2539194852022</v>
      </c>
      <c r="AE148" s="184">
        <f t="shared" si="183"/>
        <v>1955.4923909576655</v>
      </c>
      <c r="AF148" s="184">
        <f t="shared" si="183"/>
        <v>1953.7324478058035</v>
      </c>
      <c r="AG148" s="184">
        <f t="shared" si="183"/>
        <v>1951.9740886027782</v>
      </c>
      <c r="AH148" s="184">
        <f t="shared" si="183"/>
        <v>1950.2173119230358</v>
      </c>
      <c r="AI148" s="184">
        <f t="shared" si="183"/>
        <v>1948.4621163423051</v>
      </c>
      <c r="AJ148" s="184">
        <f t="shared" si="183"/>
        <v>1946.708500437597</v>
      </c>
      <c r="AK148" s="184">
        <f t="shared" si="183"/>
        <v>1944.956462787203</v>
      </c>
      <c r="AL148" s="184">
        <f t="shared" si="183"/>
        <v>1943.2060019706946</v>
      </c>
      <c r="AM148" s="184">
        <f t="shared" si="183"/>
        <v>1941.457116568921</v>
      </c>
      <c r="AN148" s="184">
        <f t="shared" si="183"/>
        <v>1939.7098051640089</v>
      </c>
      <c r="AO148" s="184">
        <f t="shared" si="183"/>
        <v>1937.9640663393614</v>
      </c>
      <c r="AP148" s="85"/>
      <c r="AQ148" s="189" t="s">
        <v>120</v>
      </c>
      <c r="AR148" s="189" t="s">
        <v>17</v>
      </c>
      <c r="AS148" s="190">
        <f t="shared" si="169"/>
        <v>-9.4230568680098159E-4</v>
      </c>
      <c r="AT148" s="186">
        <f t="shared" si="157"/>
        <v>4.8533241523942561E-3</v>
      </c>
      <c r="AU148" s="186">
        <f t="shared" si="158"/>
        <v>1.802770688084987E-3</v>
      </c>
      <c r="AV148" s="186">
        <f t="shared" si="159"/>
        <v>-1.70616184262673E-3</v>
      </c>
      <c r="AW148" s="186">
        <f t="shared" si="160"/>
        <v>2.2652428987846029E-4</v>
      </c>
      <c r="AX148" s="186">
        <f t="shared" si="161"/>
        <v>-3.4515368645094968E-3</v>
      </c>
      <c r="AY148" s="186">
        <f t="shared" si="162"/>
        <v>-2.0302152375329952E-3</v>
      </c>
      <c r="AZ148" s="186">
        <f t="shared" si="163"/>
        <v>-4.903057240757569E-3</v>
      </c>
      <c r="BA148" s="186">
        <f t="shared" si="164"/>
        <v>-5.5873904783654282E-3</v>
      </c>
      <c r="BB148" s="186">
        <f t="shared" si="165"/>
        <v>-5.6295041186538164E-5</v>
      </c>
      <c r="BC148" s="186">
        <f t="shared" si="166"/>
        <v>-1.1892715851162805E-3</v>
      </c>
      <c r="BD148" s="186">
        <f t="shared" si="167"/>
        <v>1.675946604926537E-3</v>
      </c>
    </row>
    <row r="149" spans="1:56" x14ac:dyDescent="0.4">
      <c r="A149" s="75" t="str">
        <f t="shared" si="155"/>
        <v>DB1UsuariosPeninsular</v>
      </c>
      <c r="C149" s="86" t="s">
        <v>109</v>
      </c>
      <c r="D149" s="86" t="s">
        <v>101</v>
      </c>
      <c r="E149" s="86" t="s">
        <v>18</v>
      </c>
      <c r="F149" s="183">
        <v>1050792.1230677501</v>
      </c>
      <c r="G149" s="183">
        <v>1053640.6852032579</v>
      </c>
      <c r="H149" s="183">
        <v>1056028.6971047674</v>
      </c>
      <c r="I149" s="183">
        <v>1058846.8895402623</v>
      </c>
      <c r="J149" s="183">
        <v>1059975.7019821985</v>
      </c>
      <c r="K149" s="183">
        <v>1062417.8484525273</v>
      </c>
      <c r="L149" s="183">
        <v>1065342.0917172092</v>
      </c>
      <c r="M149" s="183">
        <v>1068536.3235892071</v>
      </c>
      <c r="N149" s="183">
        <v>1070854.7435104565</v>
      </c>
      <c r="O149" s="183">
        <v>1073359.0682325417</v>
      </c>
      <c r="P149" s="183">
        <v>1076407.0610813983</v>
      </c>
      <c r="Q149" s="183">
        <v>1078397.7377442119</v>
      </c>
      <c r="R149" s="183">
        <v>1082453.3746544241</v>
      </c>
      <c r="S149" s="183">
        <v>1085914.789943608</v>
      </c>
      <c r="T149" s="183">
        <v>1089872.5222773899</v>
      </c>
      <c r="U149" s="183">
        <v>1093452.706150071</v>
      </c>
      <c r="V149" s="183">
        <v>1096927.5374731307</v>
      </c>
      <c r="W149" s="183">
        <v>1098244.3895067337</v>
      </c>
      <c r="X149" s="183">
        <v>1103873.3157697914</v>
      </c>
      <c r="Y149" s="183">
        <v>1107170.3725721303</v>
      </c>
      <c r="Z149" s="183">
        <v>1109848.4832942872</v>
      </c>
      <c r="AA149" s="184">
        <f t="shared" ref="AA149:AO149" si="184">Z149*(1+INDEX($BH$5:$BH$16,MATCH($C149,$BG$5:$BG$16,0)))</f>
        <v>1112512.1196541935</v>
      </c>
      <c r="AB149" s="184">
        <f t="shared" si="184"/>
        <v>1115182.1487413635</v>
      </c>
      <c r="AC149" s="184">
        <f t="shared" si="184"/>
        <v>1117858.5858983428</v>
      </c>
      <c r="AD149" s="184">
        <f t="shared" si="184"/>
        <v>1120541.4465044988</v>
      </c>
      <c r="AE149" s="184">
        <f t="shared" si="184"/>
        <v>1123230.7459761095</v>
      </c>
      <c r="AF149" s="184">
        <f t="shared" si="184"/>
        <v>1125926.4997664522</v>
      </c>
      <c r="AG149" s="184">
        <f t="shared" si="184"/>
        <v>1128628.7233658917</v>
      </c>
      <c r="AH149" s="184">
        <f t="shared" si="184"/>
        <v>1131337.4323019697</v>
      </c>
      <c r="AI149" s="184">
        <f t="shared" si="184"/>
        <v>1134052.6421394944</v>
      </c>
      <c r="AJ149" s="184">
        <f t="shared" si="184"/>
        <v>1136774.3684806291</v>
      </c>
      <c r="AK149" s="184">
        <f t="shared" si="184"/>
        <v>1139502.6269649826</v>
      </c>
      <c r="AL149" s="184">
        <f t="shared" si="184"/>
        <v>1142237.4332696984</v>
      </c>
      <c r="AM149" s="184">
        <f t="shared" si="184"/>
        <v>1144978.8031095457</v>
      </c>
      <c r="AN149" s="184">
        <f t="shared" si="184"/>
        <v>1147726.7522370087</v>
      </c>
      <c r="AO149" s="184">
        <f t="shared" si="184"/>
        <v>1150481.2964423774</v>
      </c>
      <c r="AP149" s="85"/>
      <c r="AQ149" s="189" t="s">
        <v>109</v>
      </c>
      <c r="AR149" s="189" t="s">
        <v>18</v>
      </c>
      <c r="AS149" s="190">
        <f t="shared" si="169"/>
        <v>2.360378682129773E-3</v>
      </c>
      <c r="AT149" s="186">
        <f t="shared" si="157"/>
        <v>2.7108712303547389E-3</v>
      </c>
      <c r="AU149" s="186">
        <f t="shared" si="158"/>
        <v>2.2664385829489486E-3</v>
      </c>
      <c r="AV149" s="186">
        <f t="shared" si="159"/>
        <v>2.6686703147569268E-3</v>
      </c>
      <c r="AW149" s="186">
        <f t="shared" si="160"/>
        <v>1.0660771194468399E-3</v>
      </c>
      <c r="AX149" s="186">
        <f t="shared" si="161"/>
        <v>2.3039645774538542E-3</v>
      </c>
      <c r="AY149" s="186">
        <f t="shared" si="162"/>
        <v>2.7524417713249427E-3</v>
      </c>
      <c r="AZ149" s="186">
        <f t="shared" si="163"/>
        <v>2.9983156554429513E-3</v>
      </c>
      <c r="BA149" s="186">
        <f t="shared" si="164"/>
        <v>2.1697155913817934E-3</v>
      </c>
      <c r="BB149" s="186">
        <f t="shared" si="165"/>
        <v>2.3386222428969372E-3</v>
      </c>
      <c r="BC149" s="186">
        <f t="shared" si="166"/>
        <v>2.83967680440389E-3</v>
      </c>
      <c r="BD149" s="186">
        <f t="shared" si="167"/>
        <v>1.8493716130156823E-3</v>
      </c>
    </row>
    <row r="150" spans="1:56" x14ac:dyDescent="0.4">
      <c r="A150" s="75" t="str">
        <f t="shared" si="155"/>
        <v>DB2UsuariosPeninsular</v>
      </c>
      <c r="C150" s="86" t="s">
        <v>110</v>
      </c>
      <c r="D150" s="86" t="s">
        <v>101</v>
      </c>
      <c r="E150" s="86" t="s">
        <v>18</v>
      </c>
      <c r="F150" s="183">
        <v>393684.89291933319</v>
      </c>
      <c r="G150" s="183">
        <v>394751.39370304981</v>
      </c>
      <c r="H150" s="183">
        <v>395763.5836440337</v>
      </c>
      <c r="I150" s="183">
        <v>396825.47034617176</v>
      </c>
      <c r="J150" s="183">
        <v>398465.345003917</v>
      </c>
      <c r="K150" s="183">
        <v>399323.58162837202</v>
      </c>
      <c r="L150" s="183">
        <v>400395.04464799137</v>
      </c>
      <c r="M150" s="183">
        <v>401538.63745022414</v>
      </c>
      <c r="N150" s="183">
        <v>402216.79193831823</v>
      </c>
      <c r="O150" s="183">
        <v>402741.97236834251</v>
      </c>
      <c r="P150" s="183">
        <v>403949.60051913169</v>
      </c>
      <c r="Q150" s="183">
        <v>404468.8048816204</v>
      </c>
      <c r="R150" s="183">
        <v>405820.74905620416</v>
      </c>
      <c r="S150" s="183">
        <v>406914.32888824289</v>
      </c>
      <c r="T150" s="183">
        <v>408694.38840399665</v>
      </c>
      <c r="U150" s="183">
        <v>410005.77483763767</v>
      </c>
      <c r="V150" s="183">
        <v>411053.25425769424</v>
      </c>
      <c r="W150" s="183">
        <v>411950.2761114912</v>
      </c>
      <c r="X150" s="183">
        <v>413791.9475277107</v>
      </c>
      <c r="Y150" s="183">
        <v>414904.8181231643</v>
      </c>
      <c r="Z150" s="183">
        <v>415865.47235505714</v>
      </c>
      <c r="AA150" s="184">
        <f t="shared" ref="AA150:AO150" si="185">Z150*(1+INDEX($BH$5:$BH$16,MATCH($C150,$BG$5:$BG$16,0)))</f>
        <v>416905.13603594474</v>
      </c>
      <c r="AB150" s="184">
        <f t="shared" si="185"/>
        <v>417947.3988760346</v>
      </c>
      <c r="AC150" s="184">
        <f t="shared" si="185"/>
        <v>418992.26737322466</v>
      </c>
      <c r="AD150" s="184">
        <f t="shared" si="185"/>
        <v>420039.74804165767</v>
      </c>
      <c r="AE150" s="184">
        <f t="shared" si="185"/>
        <v>421089.84741176182</v>
      </c>
      <c r="AF150" s="184">
        <f t="shared" si="185"/>
        <v>422142.57203029119</v>
      </c>
      <c r="AG150" s="184">
        <f t="shared" si="185"/>
        <v>423197.92846036691</v>
      </c>
      <c r="AH150" s="184">
        <f t="shared" si="185"/>
        <v>424255.92328151781</v>
      </c>
      <c r="AI150" s="184">
        <f t="shared" si="185"/>
        <v>425316.5630897216</v>
      </c>
      <c r="AJ150" s="184">
        <f t="shared" si="185"/>
        <v>426379.85449744586</v>
      </c>
      <c r="AK150" s="184">
        <f t="shared" si="185"/>
        <v>427445.80413368944</v>
      </c>
      <c r="AL150" s="184">
        <f t="shared" si="185"/>
        <v>428514.41864402365</v>
      </c>
      <c r="AM150" s="184">
        <f t="shared" si="185"/>
        <v>429585.70469063369</v>
      </c>
      <c r="AN150" s="184">
        <f t="shared" si="185"/>
        <v>430659.66895236023</v>
      </c>
      <c r="AO150" s="184">
        <f t="shared" si="185"/>
        <v>431736.31812474108</v>
      </c>
      <c r="AP150" s="85"/>
      <c r="AQ150" s="189" t="s">
        <v>110</v>
      </c>
      <c r="AR150" s="189" t="s">
        <v>18</v>
      </c>
      <c r="AS150" s="190">
        <f t="shared" si="169"/>
        <v>2.4600372691160233E-3</v>
      </c>
      <c r="AT150" s="186">
        <f t="shared" si="157"/>
        <v>2.7090213592095846E-3</v>
      </c>
      <c r="AU150" s="186">
        <f t="shared" si="158"/>
        <v>2.5641199933172931E-3</v>
      </c>
      <c r="AV150" s="186">
        <f t="shared" si="159"/>
        <v>2.683133936580484E-3</v>
      </c>
      <c r="AW150" s="186">
        <f t="shared" si="160"/>
        <v>4.132483371882989E-3</v>
      </c>
      <c r="AX150" s="186">
        <f t="shared" si="161"/>
        <v>2.1538551224489222E-3</v>
      </c>
      <c r="AY150" s="186">
        <f t="shared" si="162"/>
        <v>2.6831949549539491E-3</v>
      </c>
      <c r="AZ150" s="186">
        <f t="shared" si="163"/>
        <v>2.8561612275650461E-3</v>
      </c>
      <c r="BA150" s="186">
        <f t="shared" si="164"/>
        <v>1.6888897476974307E-3</v>
      </c>
      <c r="BB150" s="186">
        <f t="shared" si="165"/>
        <v>1.3057148297896948E-3</v>
      </c>
      <c r="BC150" s="186">
        <f t="shared" si="166"/>
        <v>2.9985157585827871E-3</v>
      </c>
      <c r="BD150" s="186">
        <f t="shared" si="167"/>
        <v>1.2853196582480741E-3</v>
      </c>
    </row>
    <row r="151" spans="1:56" x14ac:dyDescent="0.4">
      <c r="A151" s="75" t="str">
        <f t="shared" si="155"/>
        <v>DISTUsuariosPeninsular</v>
      </c>
      <c r="C151" s="86" t="s">
        <v>111</v>
      </c>
      <c r="D151" s="86" t="s">
        <v>101</v>
      </c>
      <c r="E151" s="86" t="s">
        <v>18</v>
      </c>
      <c r="F151" s="183">
        <v>36.379847992961821</v>
      </c>
      <c r="G151" s="183">
        <v>36.58515187554061</v>
      </c>
      <c r="H151" s="183">
        <v>36.626212652056367</v>
      </c>
      <c r="I151" s="183">
        <v>36.58515187554061</v>
      </c>
      <c r="J151" s="183">
        <v>36.626212652056367</v>
      </c>
      <c r="K151" s="183">
        <v>36.790455758119407</v>
      </c>
      <c r="L151" s="183">
        <v>36.913638087666676</v>
      </c>
      <c r="M151" s="183">
        <v>36.995759640698196</v>
      </c>
      <c r="N151" s="183">
        <v>37.160002746761229</v>
      </c>
      <c r="O151" s="183">
        <v>37.324245852824262</v>
      </c>
      <c r="P151" s="183">
        <v>37.201063523276986</v>
      </c>
      <c r="Q151" s="183">
        <v>37.447428182371539</v>
      </c>
      <c r="R151" s="183">
        <v>37.488488958887295</v>
      </c>
      <c r="S151" s="183">
        <v>37.488488958887295</v>
      </c>
      <c r="T151" s="183">
        <v>37.611671288434572</v>
      </c>
      <c r="U151" s="183">
        <v>37.652732064950328</v>
      </c>
      <c r="V151" s="183">
        <v>37.693792841466085</v>
      </c>
      <c r="W151" s="183">
        <v>37.652732064950328</v>
      </c>
      <c r="X151" s="183">
        <v>37.775914394497605</v>
      </c>
      <c r="Y151" s="183">
        <v>37.693792841466085</v>
      </c>
      <c r="Z151" s="183">
        <v>37.652732064950328</v>
      </c>
      <c r="AA151" s="184">
        <f t="shared" ref="AA151:AO151" si="186">Z151*(1+INDEX($BH$5:$BH$16,MATCH($C151,$BG$5:$BG$16,0)))</f>
        <v>37.750629168319193</v>
      </c>
      <c r="AB151" s="184">
        <f t="shared" si="186"/>
        <v>37.848780804156817</v>
      </c>
      <c r="AC151" s="184">
        <f t="shared" si="186"/>
        <v>37.947187634247619</v>
      </c>
      <c r="AD151" s="184">
        <f t="shared" si="186"/>
        <v>38.045850322096662</v>
      </c>
      <c r="AE151" s="184">
        <f t="shared" si="186"/>
        <v>38.144769532934113</v>
      </c>
      <c r="AF151" s="184">
        <f t="shared" si="186"/>
        <v>38.243945933719736</v>
      </c>
      <c r="AG151" s="184">
        <f t="shared" si="186"/>
        <v>38.343380193147404</v>
      </c>
      <c r="AH151" s="184">
        <f t="shared" si="186"/>
        <v>38.443072981649586</v>
      </c>
      <c r="AI151" s="184">
        <f t="shared" si="186"/>
        <v>38.54302497140187</v>
      </c>
      <c r="AJ151" s="184">
        <f t="shared" si="186"/>
        <v>38.64323683632751</v>
      </c>
      <c r="AK151" s="184">
        <f t="shared" si="186"/>
        <v>38.743709252101958</v>
      </c>
      <c r="AL151" s="184">
        <f t="shared" si="186"/>
        <v>38.844442896157418</v>
      </c>
      <c r="AM151" s="184">
        <f t="shared" si="186"/>
        <v>38.945438447687422</v>
      </c>
      <c r="AN151" s="184">
        <f t="shared" si="186"/>
        <v>39.046696587651404</v>
      </c>
      <c r="AO151" s="184">
        <f t="shared" si="186"/>
        <v>39.148217998779295</v>
      </c>
      <c r="AP151" s="85"/>
      <c r="AQ151" s="189" t="s">
        <v>111</v>
      </c>
      <c r="AR151" s="189" t="s">
        <v>18</v>
      </c>
      <c r="AS151" s="190">
        <f t="shared" si="169"/>
        <v>2.6368849580653349E-3</v>
      </c>
      <c r="AT151" s="186">
        <f t="shared" si="157"/>
        <v>5.6433408577878375E-3</v>
      </c>
      <c r="AU151" s="186">
        <f t="shared" si="158"/>
        <v>1.1223344556676729E-3</v>
      </c>
      <c r="AV151" s="186">
        <f t="shared" si="159"/>
        <v>-1.1210762331838042E-3</v>
      </c>
      <c r="AW151" s="186">
        <f t="shared" si="160"/>
        <v>1.1223344556676729E-3</v>
      </c>
      <c r="AX151" s="186">
        <f t="shared" si="161"/>
        <v>4.484304932735661E-3</v>
      </c>
      <c r="AY151" s="186">
        <f t="shared" si="162"/>
        <v>3.3482142857141906E-3</v>
      </c>
      <c r="AZ151" s="186">
        <f t="shared" si="163"/>
        <v>2.2246941045607205E-3</v>
      </c>
      <c r="BA151" s="186">
        <f t="shared" si="164"/>
        <v>4.4395116537181423E-3</v>
      </c>
      <c r="BB151" s="186">
        <f t="shared" si="165"/>
        <v>4.4198895027625085E-3</v>
      </c>
      <c r="BC151" s="186">
        <f t="shared" si="166"/>
        <v>-3.3003300330033403E-3</v>
      </c>
      <c r="BD151" s="186">
        <f t="shared" si="167"/>
        <v>6.6225165562914245E-3</v>
      </c>
    </row>
    <row r="152" spans="1:56" x14ac:dyDescent="0.4">
      <c r="A152" s="75" t="str">
        <f t="shared" si="155"/>
        <v>DITUsuariosPeninsular</v>
      </c>
      <c r="C152" s="86" t="s">
        <v>112</v>
      </c>
      <c r="D152" s="86" t="s">
        <v>101</v>
      </c>
      <c r="E152" s="86" t="s">
        <v>18</v>
      </c>
      <c r="F152" s="183">
        <v>4.9272931818909917</v>
      </c>
      <c r="G152" s="183">
        <v>4.8862324053752335</v>
      </c>
      <c r="H152" s="183">
        <v>4.8862324053752335</v>
      </c>
      <c r="I152" s="183">
        <v>4.8862324053752335</v>
      </c>
      <c r="J152" s="183">
        <v>4.8862324053752335</v>
      </c>
      <c r="K152" s="183">
        <v>4.96835395840675</v>
      </c>
      <c r="L152" s="183">
        <v>5.0094147349225082</v>
      </c>
      <c r="M152" s="183">
        <v>5.0094147349225082</v>
      </c>
      <c r="N152" s="183">
        <v>5.0094147349225082</v>
      </c>
      <c r="O152" s="183">
        <v>5.0094147349225082</v>
      </c>
      <c r="P152" s="183">
        <v>5.0504755114382665</v>
      </c>
      <c r="Q152" s="183">
        <v>5.1325970644697829</v>
      </c>
      <c r="R152" s="183">
        <v>5.0915362879540247</v>
      </c>
      <c r="S152" s="183">
        <v>5.1325970644697829</v>
      </c>
      <c r="T152" s="183">
        <v>5.1325970644697829</v>
      </c>
      <c r="U152" s="183">
        <v>5.0504755114382665</v>
      </c>
      <c r="V152" s="183">
        <v>5.0915362879540247</v>
      </c>
      <c r="W152" s="183">
        <v>5.0915362879540247</v>
      </c>
      <c r="X152" s="183">
        <v>5.0915362879540247</v>
      </c>
      <c r="Y152" s="183">
        <v>5.0915362879540247</v>
      </c>
      <c r="Z152" s="183">
        <v>5.1736578409855412</v>
      </c>
      <c r="AA152" s="184">
        <f t="shared" ref="AA152:AO152" si="187">Z152*(1+INDEX($BH$5:$BH$16,MATCH($C152,$BG$5:$BG$16,0)))</f>
        <v>5.1928003749971881</v>
      </c>
      <c r="AB152" s="184">
        <f t="shared" si="187"/>
        <v>5.2120137363846775</v>
      </c>
      <c r="AC152" s="184">
        <f t="shared" si="187"/>
        <v>5.2312981872093012</v>
      </c>
      <c r="AD152" s="184">
        <f t="shared" si="187"/>
        <v>5.2506539905019753</v>
      </c>
      <c r="AE152" s="184">
        <f t="shared" si="187"/>
        <v>5.2700814102668332</v>
      </c>
      <c r="AF152" s="184">
        <f t="shared" si="187"/>
        <v>5.2895807114848203</v>
      </c>
      <c r="AG152" s="184">
        <f t="shared" si="187"/>
        <v>5.3091521601173142</v>
      </c>
      <c r="AH152" s="184">
        <f t="shared" si="187"/>
        <v>5.3287960231097484</v>
      </c>
      <c r="AI152" s="184">
        <f t="shared" si="187"/>
        <v>5.3485125683952548</v>
      </c>
      <c r="AJ152" s="184">
        <f t="shared" si="187"/>
        <v>5.3683020648983177</v>
      </c>
      <c r="AK152" s="184">
        <f t="shared" si="187"/>
        <v>5.3881647825384418</v>
      </c>
      <c r="AL152" s="184">
        <f t="shared" si="187"/>
        <v>5.4081009922338339</v>
      </c>
      <c r="AM152" s="184">
        <f t="shared" si="187"/>
        <v>5.4281109659050992</v>
      </c>
      <c r="AN152" s="184">
        <f t="shared" si="187"/>
        <v>5.4481949764789483</v>
      </c>
      <c r="AO152" s="184">
        <f t="shared" si="187"/>
        <v>5.4683532978919205</v>
      </c>
      <c r="AP152" s="85"/>
      <c r="AQ152" s="189" t="s">
        <v>112</v>
      </c>
      <c r="AR152" s="189" t="s">
        <v>18</v>
      </c>
      <c r="AS152" s="190">
        <f t="shared" si="169"/>
        <v>3.7449760071600917E-3</v>
      </c>
      <c r="AT152" s="186">
        <f t="shared" si="157"/>
        <v>-8.3333333333333037E-3</v>
      </c>
      <c r="AU152" s="186">
        <f t="shared" si="158"/>
        <v>0</v>
      </c>
      <c r="AV152" s="186">
        <f t="shared" si="159"/>
        <v>0</v>
      </c>
      <c r="AW152" s="186">
        <f t="shared" si="160"/>
        <v>0</v>
      </c>
      <c r="AX152" s="186">
        <f t="shared" si="161"/>
        <v>1.6806722689075571E-2</v>
      </c>
      <c r="AY152" s="186">
        <f t="shared" si="162"/>
        <v>8.2644628099173278E-3</v>
      </c>
      <c r="AZ152" s="186">
        <f t="shared" si="163"/>
        <v>0</v>
      </c>
      <c r="BA152" s="186">
        <f t="shared" si="164"/>
        <v>0</v>
      </c>
      <c r="BB152" s="186">
        <f t="shared" si="165"/>
        <v>0</v>
      </c>
      <c r="BC152" s="186">
        <f t="shared" si="166"/>
        <v>8.1967213114753079E-3</v>
      </c>
      <c r="BD152" s="186">
        <f t="shared" si="167"/>
        <v>1.6260162601626105E-2</v>
      </c>
    </row>
    <row r="153" spans="1:56" x14ac:dyDescent="0.4">
      <c r="A153" s="75" t="str">
        <f t="shared" si="155"/>
        <v>GDBTUsuariosPeninsular</v>
      </c>
      <c r="C153" s="86" t="s">
        <v>113</v>
      </c>
      <c r="D153" s="86" t="s">
        <v>101</v>
      </c>
      <c r="E153" s="86" t="s">
        <v>18</v>
      </c>
      <c r="F153" s="183">
        <v>1255.9877266953777</v>
      </c>
      <c r="G153" s="183">
        <v>1259.9985433454369</v>
      </c>
      <c r="H153" s="183">
        <v>1265.4031269935472</v>
      </c>
      <c r="I153" s="183">
        <v>1224.5995551818835</v>
      </c>
      <c r="J153" s="183">
        <v>1281.8924778698513</v>
      </c>
      <c r="K153" s="183">
        <v>1214.6158737367359</v>
      </c>
      <c r="L153" s="183">
        <v>1259.2243013434559</v>
      </c>
      <c r="M153" s="183">
        <v>1225.2128389399229</v>
      </c>
      <c r="N153" s="183">
        <v>1249.3243838824005</v>
      </c>
      <c r="O153" s="183">
        <v>1227.7582785976879</v>
      </c>
      <c r="P153" s="183">
        <v>1223.3007206991369</v>
      </c>
      <c r="Q153" s="183">
        <v>1185.48473098676</v>
      </c>
      <c r="R153" s="183">
        <v>1193.0691491385389</v>
      </c>
      <c r="S153" s="183">
        <v>1207.8891330848185</v>
      </c>
      <c r="T153" s="183">
        <v>1198.5660374122565</v>
      </c>
      <c r="U153" s="183">
        <v>1217.906977096027</v>
      </c>
      <c r="V153" s="183">
        <v>1225.0824299137089</v>
      </c>
      <c r="W153" s="183">
        <v>1185.4548387414566</v>
      </c>
      <c r="X153" s="183">
        <v>1206.3734977020688</v>
      </c>
      <c r="Y153" s="183">
        <v>1194.7237341890179</v>
      </c>
      <c r="Z153" s="183">
        <v>1181.65918056034</v>
      </c>
      <c r="AA153" s="184">
        <f t="shared" ref="AA153:AO153" si="188">Z153*(1+INDEX($BH$5:$BH$16,MATCH($C153,$BG$5:$BG$16,0)))</f>
        <v>1175.9872164936503</v>
      </c>
      <c r="AB153" s="184">
        <f t="shared" si="188"/>
        <v>1170.3424778544806</v>
      </c>
      <c r="AC153" s="184">
        <f t="shared" si="188"/>
        <v>1164.7248339607791</v>
      </c>
      <c r="AD153" s="184">
        <f t="shared" si="188"/>
        <v>1159.1341547577672</v>
      </c>
      <c r="AE153" s="184">
        <f t="shared" si="188"/>
        <v>1153.5703108149298</v>
      </c>
      <c r="AF153" s="184">
        <f t="shared" si="188"/>
        <v>1148.0331733230182</v>
      </c>
      <c r="AG153" s="184">
        <f t="shared" si="188"/>
        <v>1142.5226140910677</v>
      </c>
      <c r="AH153" s="184">
        <f t="shared" si="188"/>
        <v>1137.0385055434306</v>
      </c>
      <c r="AI153" s="184">
        <f t="shared" si="188"/>
        <v>1131.580720716822</v>
      </c>
      <c r="AJ153" s="184">
        <f t="shared" si="188"/>
        <v>1126.1491332573812</v>
      </c>
      <c r="AK153" s="184">
        <f t="shared" si="188"/>
        <v>1120.7436174177458</v>
      </c>
      <c r="AL153" s="184">
        <f t="shared" si="188"/>
        <v>1115.3640480541405</v>
      </c>
      <c r="AM153" s="184">
        <f t="shared" si="188"/>
        <v>1110.0103006234806</v>
      </c>
      <c r="AN153" s="184">
        <f t="shared" si="188"/>
        <v>1104.6822511804878</v>
      </c>
      <c r="AO153" s="184">
        <f t="shared" si="188"/>
        <v>1099.3797763748214</v>
      </c>
      <c r="AP153" s="85"/>
      <c r="AQ153" s="189" t="s">
        <v>113</v>
      </c>
      <c r="AR153" s="189" t="s">
        <v>18</v>
      </c>
      <c r="AS153" s="190">
        <f t="shared" si="169"/>
        <v>-4.8063613363783404E-3</v>
      </c>
      <c r="AT153" s="186">
        <f t="shared" si="157"/>
        <v>3.1933565629753691E-3</v>
      </c>
      <c r="AU153" s="186">
        <f t="shared" si="158"/>
        <v>4.2893570604933817E-3</v>
      </c>
      <c r="AV153" s="186">
        <f t="shared" si="159"/>
        <v>-3.2245512075355975E-2</v>
      </c>
      <c r="AW153" s="186">
        <f t="shared" si="160"/>
        <v>4.6785026538294305E-2</v>
      </c>
      <c r="AX153" s="186">
        <f t="shared" si="161"/>
        <v>-5.2482252056670453E-2</v>
      </c>
      <c r="AY153" s="186">
        <f t="shared" si="162"/>
        <v>3.6726366393914578E-2</v>
      </c>
      <c r="AZ153" s="186">
        <f t="shared" si="163"/>
        <v>-2.7009852309271998E-2</v>
      </c>
      <c r="BA153" s="186">
        <f t="shared" si="164"/>
        <v>1.9679474599155755E-2</v>
      </c>
      <c r="BB153" s="186">
        <f t="shared" si="165"/>
        <v>-1.726221433195263E-2</v>
      </c>
      <c r="BC153" s="186">
        <f t="shared" si="166"/>
        <v>-3.6306478044214607E-3</v>
      </c>
      <c r="BD153" s="186">
        <f t="shared" si="167"/>
        <v>-3.091307727732262E-2</v>
      </c>
    </row>
    <row r="154" spans="1:56" x14ac:dyDescent="0.4">
      <c r="A154" s="75" t="str">
        <f t="shared" si="155"/>
        <v>GDMTHUsuariosPeninsular</v>
      </c>
      <c r="C154" s="86" t="s">
        <v>114</v>
      </c>
      <c r="D154" s="86" t="s">
        <v>101</v>
      </c>
      <c r="E154" s="86" t="s">
        <v>18</v>
      </c>
      <c r="F154" s="183">
        <v>3447.8323432517054</v>
      </c>
      <c r="G154" s="183">
        <v>3467.7878806383642</v>
      </c>
      <c r="H154" s="183">
        <v>3485.3208322105929</v>
      </c>
      <c r="I154" s="183">
        <v>3504.5783363964833</v>
      </c>
      <c r="J154" s="183">
        <v>3521.3311332149128</v>
      </c>
      <c r="K154" s="183">
        <v>3542.4363723440124</v>
      </c>
      <c r="L154" s="183">
        <v>3563.0488821549234</v>
      </c>
      <c r="M154" s="183">
        <v>3581.0745630453412</v>
      </c>
      <c r="N154" s="183">
        <v>3593.3106744470369</v>
      </c>
      <c r="O154" s="183">
        <v>3603.2884431403663</v>
      </c>
      <c r="P154" s="183">
        <v>3617.4133502617874</v>
      </c>
      <c r="Q154" s="183">
        <v>3634.3303901862796</v>
      </c>
      <c r="R154" s="183">
        <v>3650.6725792395514</v>
      </c>
      <c r="S154" s="183">
        <v>3664.5511217018775</v>
      </c>
      <c r="T154" s="183">
        <v>3683.6443827817052</v>
      </c>
      <c r="U154" s="183">
        <v>3697.3586821379686</v>
      </c>
      <c r="V154" s="183">
        <v>3710.4981306230111</v>
      </c>
      <c r="W154" s="183">
        <v>3727.2509274414406</v>
      </c>
      <c r="X154" s="183">
        <v>3743.141447953039</v>
      </c>
      <c r="Y154" s="183">
        <v>3756.404078767629</v>
      </c>
      <c r="Z154" s="183">
        <v>3772.8283893739322</v>
      </c>
      <c r="AA154" s="184">
        <f t="shared" ref="AA154:AO154" si="189">Z154*(1+INDEX($BH$5:$BH$16,MATCH($C154,$BG$5:$BG$16,0)))</f>
        <v>3790.9379656429269</v>
      </c>
      <c r="AB154" s="184">
        <f t="shared" si="189"/>
        <v>3809.1344678780124</v>
      </c>
      <c r="AC154" s="184">
        <f t="shared" si="189"/>
        <v>3827.4183133238266</v>
      </c>
      <c r="AD154" s="184">
        <f t="shared" si="189"/>
        <v>3845.7899212277807</v>
      </c>
      <c r="AE154" s="184">
        <f t="shared" si="189"/>
        <v>3864.2497128496739</v>
      </c>
      <c r="AF154" s="184">
        <f t="shared" si="189"/>
        <v>3882.7981114713521</v>
      </c>
      <c r="AG154" s="184">
        <f t="shared" si="189"/>
        <v>3901.4355424064142</v>
      </c>
      <c r="AH154" s="184">
        <f t="shared" si="189"/>
        <v>3920.1624330099648</v>
      </c>
      <c r="AI154" s="184">
        <f t="shared" si="189"/>
        <v>3938.9792126884122</v>
      </c>
      <c r="AJ154" s="184">
        <f t="shared" si="189"/>
        <v>3957.8863129093161</v>
      </c>
      <c r="AK154" s="184">
        <f t="shared" si="189"/>
        <v>3976.8841672112803</v>
      </c>
      <c r="AL154" s="184">
        <f t="shared" si="189"/>
        <v>3995.973211213894</v>
      </c>
      <c r="AM154" s="184">
        <f t="shared" si="189"/>
        <v>4015.1538826277206</v>
      </c>
      <c r="AN154" s="184">
        <f t="shared" si="189"/>
        <v>4034.4266212643333</v>
      </c>
      <c r="AO154" s="184">
        <f t="shared" si="189"/>
        <v>4053.7918690464016</v>
      </c>
      <c r="AP154" s="85"/>
      <c r="AQ154" s="189" t="s">
        <v>114</v>
      </c>
      <c r="AR154" s="189" t="s">
        <v>18</v>
      </c>
      <c r="AS154" s="190">
        <f t="shared" si="169"/>
        <v>4.8009927594444054E-3</v>
      </c>
      <c r="AT154" s="186">
        <f t="shared" si="157"/>
        <v>5.787850278078821E-3</v>
      </c>
      <c r="AU154" s="186">
        <f t="shared" si="158"/>
        <v>5.0559469539992463E-3</v>
      </c>
      <c r="AV154" s="186">
        <f t="shared" si="159"/>
        <v>5.5253174995875121E-3</v>
      </c>
      <c r="AW154" s="186">
        <f t="shared" si="160"/>
        <v>4.7802603367272933E-3</v>
      </c>
      <c r="AX154" s="186">
        <f t="shared" si="161"/>
        <v>5.9935400366142311E-3</v>
      </c>
      <c r="AY154" s="186">
        <f t="shared" si="162"/>
        <v>5.818738191554873E-3</v>
      </c>
      <c r="AZ154" s="186">
        <f t="shared" si="163"/>
        <v>5.0590607893978845E-3</v>
      </c>
      <c r="BA154" s="186">
        <f t="shared" si="164"/>
        <v>3.416882610590033E-3</v>
      </c>
      <c r="BB154" s="186">
        <f t="shared" si="165"/>
        <v>2.7767620440626306E-3</v>
      </c>
      <c r="BC154" s="186">
        <f t="shared" si="166"/>
        <v>3.9200045581448961E-3</v>
      </c>
      <c r="BD154" s="186">
        <f t="shared" si="167"/>
        <v>4.6765570551310365E-3</v>
      </c>
    </row>
    <row r="155" spans="1:56" x14ac:dyDescent="0.4">
      <c r="A155" s="75" t="str">
        <f t="shared" si="155"/>
        <v>GDMTOUsuariosPeninsular</v>
      </c>
      <c r="C155" s="86" t="s">
        <v>115</v>
      </c>
      <c r="D155" s="86" t="s">
        <v>101</v>
      </c>
      <c r="E155" s="86" t="s">
        <v>18</v>
      </c>
      <c r="F155" s="183">
        <v>9338.1649775432907</v>
      </c>
      <c r="G155" s="183">
        <v>9364.32069218383</v>
      </c>
      <c r="H155" s="183">
        <v>9403.0410044381897</v>
      </c>
      <c r="I155" s="183">
        <v>9444.6766318251684</v>
      </c>
      <c r="J155" s="183">
        <v>9483.3969440795281</v>
      </c>
      <c r="K155" s="183">
        <v>9526.4286378680426</v>
      </c>
      <c r="L155" s="183">
        <v>9557.4295241374402</v>
      </c>
      <c r="M155" s="183">
        <v>9600.6254610320175</v>
      </c>
      <c r="N155" s="183">
        <v>9635.0343917522241</v>
      </c>
      <c r="O155" s="183">
        <v>9674.4116764308365</v>
      </c>
      <c r="P155" s="183">
        <v>9695.516915559936</v>
      </c>
      <c r="Q155" s="183">
        <v>9707.1781760904105</v>
      </c>
      <c r="R155" s="183">
        <v>9770.699197360289</v>
      </c>
      <c r="S155" s="183">
        <v>9805.5187358456515</v>
      </c>
      <c r="T155" s="183">
        <v>9863.9482208275767</v>
      </c>
      <c r="U155" s="183">
        <v>9902.3811076463262</v>
      </c>
      <c r="V155" s="183">
        <v>9949.806304522026</v>
      </c>
      <c r="W155" s="183">
        <v>9991.97572200371</v>
      </c>
      <c r="X155" s="183">
        <v>10037.388940830138</v>
      </c>
      <c r="Y155" s="183">
        <v>10079.927905300465</v>
      </c>
      <c r="Z155" s="183">
        <v>10115.69184164569</v>
      </c>
      <c r="AA155" s="184">
        <f t="shared" ref="AA155:AO155" si="190">Z155*(1+INDEX($BH$5:$BH$16,MATCH($C155,$BG$5:$BG$16,0)))</f>
        <v>10151.096763091451</v>
      </c>
      <c r="AB155" s="184">
        <f t="shared" si="190"/>
        <v>10186.625601762271</v>
      </c>
      <c r="AC155" s="184">
        <f t="shared" si="190"/>
        <v>10222.278791368439</v>
      </c>
      <c r="AD155" s="184">
        <f t="shared" si="190"/>
        <v>10258.056767138229</v>
      </c>
      <c r="AE155" s="184">
        <f t="shared" si="190"/>
        <v>10293.959965823213</v>
      </c>
      <c r="AF155" s="184">
        <f t="shared" si="190"/>
        <v>10329.988825703595</v>
      </c>
      <c r="AG155" s="184">
        <f t="shared" si="190"/>
        <v>10366.143786593559</v>
      </c>
      <c r="AH155" s="184">
        <f t="shared" si="190"/>
        <v>10402.425289846637</v>
      </c>
      <c r="AI155" s="184">
        <f t="shared" si="190"/>
        <v>10438.8337783611</v>
      </c>
      <c r="AJ155" s="184">
        <f t="shared" si="190"/>
        <v>10475.369696585365</v>
      </c>
      <c r="AK155" s="184">
        <f t="shared" si="190"/>
        <v>10512.033490523414</v>
      </c>
      <c r="AL155" s="184">
        <f t="shared" si="190"/>
        <v>10548.825607740246</v>
      </c>
      <c r="AM155" s="184">
        <f t="shared" si="190"/>
        <v>10585.746497367338</v>
      </c>
      <c r="AN155" s="184">
        <f t="shared" si="190"/>
        <v>10622.796610108124</v>
      </c>
      <c r="AO155" s="184">
        <f t="shared" si="190"/>
        <v>10659.976398243503</v>
      </c>
      <c r="AP155" s="85"/>
      <c r="AQ155" s="189" t="s">
        <v>115</v>
      </c>
      <c r="AR155" s="189" t="s">
        <v>18</v>
      </c>
      <c r="AS155" s="190">
        <f t="shared" si="169"/>
        <v>3.5300024266582204E-3</v>
      </c>
      <c r="AT155" s="186">
        <f t="shared" si="157"/>
        <v>2.8009480131738762E-3</v>
      </c>
      <c r="AU155" s="186">
        <f t="shared" si="158"/>
        <v>4.1348767868103486E-3</v>
      </c>
      <c r="AV155" s="186">
        <f t="shared" si="159"/>
        <v>4.427889590965961E-3</v>
      </c>
      <c r="AW155" s="186">
        <f t="shared" si="160"/>
        <v>4.0996969789188764E-3</v>
      </c>
      <c r="AX155" s="186">
        <f t="shared" si="161"/>
        <v>4.5375822653273001E-3</v>
      </c>
      <c r="AY155" s="186">
        <f t="shared" si="162"/>
        <v>3.254198131098951E-3</v>
      </c>
      <c r="AZ155" s="186">
        <f t="shared" si="163"/>
        <v>4.5196186679152817E-3</v>
      </c>
      <c r="BA155" s="186">
        <f t="shared" si="164"/>
        <v>3.5840301092746607E-3</v>
      </c>
      <c r="BB155" s="186">
        <f t="shared" si="165"/>
        <v>4.0868857419253946E-3</v>
      </c>
      <c r="BC155" s="186">
        <f t="shared" si="166"/>
        <v>2.181552722272162E-3</v>
      </c>
      <c r="BD155" s="186">
        <f t="shared" si="167"/>
        <v>1.2027476855576147E-3</v>
      </c>
    </row>
    <row r="156" spans="1:56" x14ac:dyDescent="0.4">
      <c r="A156" s="75" t="str">
        <f t="shared" si="155"/>
        <v>PDBTUsuariosPeninsular</v>
      </c>
      <c r="C156" s="86" t="s">
        <v>116</v>
      </c>
      <c r="D156" s="86" t="s">
        <v>101</v>
      </c>
      <c r="E156" s="86" t="s">
        <v>18</v>
      </c>
      <c r="F156" s="183">
        <v>159860.50444776873</v>
      </c>
      <c r="G156" s="183">
        <v>160376.28200103168</v>
      </c>
      <c r="H156" s="183">
        <v>160783.25079593132</v>
      </c>
      <c r="I156" s="183">
        <v>161300.11301066668</v>
      </c>
      <c r="J156" s="183">
        <v>161719.86418953878</v>
      </c>
      <c r="K156" s="183">
        <v>162043.60640378934</v>
      </c>
      <c r="L156" s="183">
        <v>162492.42532757248</v>
      </c>
      <c r="M156" s="183">
        <v>162963.69299909234</v>
      </c>
      <c r="N156" s="183">
        <v>163259.73232864321</v>
      </c>
      <c r="O156" s="183">
        <v>163624.19697861103</v>
      </c>
      <c r="P156" s="183">
        <v>164008.30247617429</v>
      </c>
      <c r="Q156" s="183">
        <v>164054.45380351934</v>
      </c>
      <c r="R156" s="183">
        <v>164504.73810429481</v>
      </c>
      <c r="S156" s="183">
        <v>164996.64916332951</v>
      </c>
      <c r="T156" s="183">
        <v>165801.31950011229</v>
      </c>
      <c r="U156" s="183">
        <v>166389.39062742612</v>
      </c>
      <c r="V156" s="183">
        <v>166840.28919741826</v>
      </c>
      <c r="W156" s="183">
        <v>167098.60648431344</v>
      </c>
      <c r="X156" s="183">
        <v>167784.5490930716</v>
      </c>
      <c r="Y156" s="183">
        <v>168255.38152036036</v>
      </c>
      <c r="Z156" s="183">
        <v>168613.76720448656</v>
      </c>
      <c r="AA156" s="184">
        <f t="shared" ref="AA156:AO156" si="191">Z156*(1+INDEX($BH$5:$BH$16,MATCH($C156,$BG$5:$BG$16,0)))</f>
        <v>169018.44024577731</v>
      </c>
      <c r="AB156" s="184">
        <f t="shared" si="191"/>
        <v>169424.08450236716</v>
      </c>
      <c r="AC156" s="184">
        <f t="shared" si="191"/>
        <v>169830.70230517283</v>
      </c>
      <c r="AD156" s="184">
        <f t="shared" si="191"/>
        <v>170238.29599070523</v>
      </c>
      <c r="AE156" s="184">
        <f t="shared" si="191"/>
        <v>170646.86790108291</v>
      </c>
      <c r="AF156" s="184">
        <f t="shared" si="191"/>
        <v>171056.42038404549</v>
      </c>
      <c r="AG156" s="184">
        <f t="shared" si="191"/>
        <v>171466.9557929672</v>
      </c>
      <c r="AH156" s="184">
        <f t="shared" si="191"/>
        <v>171878.47648687032</v>
      </c>
      <c r="AI156" s="184">
        <f t="shared" si="191"/>
        <v>172290.9848304388</v>
      </c>
      <c r="AJ156" s="184">
        <f t="shared" si="191"/>
        <v>172704.48319403184</v>
      </c>
      <c r="AK156" s="184">
        <f t="shared" si="191"/>
        <v>173118.97395369751</v>
      </c>
      <c r="AL156" s="184">
        <f t="shared" si="191"/>
        <v>173534.45949118637</v>
      </c>
      <c r="AM156" s="184">
        <f t="shared" si="191"/>
        <v>173950.94219396519</v>
      </c>
      <c r="AN156" s="184">
        <f t="shared" si="191"/>
        <v>174368.42445523071</v>
      </c>
      <c r="AO156" s="184">
        <f t="shared" si="191"/>
        <v>174786.90867392326</v>
      </c>
      <c r="AP156" s="85"/>
      <c r="AQ156" s="189" t="s">
        <v>116</v>
      </c>
      <c r="AR156" s="189" t="s">
        <v>18</v>
      </c>
      <c r="AS156" s="190">
        <f t="shared" si="169"/>
        <v>2.3573380463321621E-3</v>
      </c>
      <c r="AT156" s="186">
        <f t="shared" si="157"/>
        <v>3.2264226554561404E-3</v>
      </c>
      <c r="AU156" s="186">
        <f t="shared" si="158"/>
        <v>2.5375871657695726E-3</v>
      </c>
      <c r="AV156" s="186">
        <f t="shared" si="159"/>
        <v>3.2146520994986716E-3</v>
      </c>
      <c r="AW156" s="186">
        <f t="shared" si="160"/>
        <v>2.6022993477030631E-3</v>
      </c>
      <c r="AX156" s="186">
        <f t="shared" si="161"/>
        <v>2.0018704311495217E-3</v>
      </c>
      <c r="AY156" s="186">
        <f t="shared" si="162"/>
        <v>2.769741637721479E-3</v>
      </c>
      <c r="AZ156" s="186">
        <f t="shared" si="163"/>
        <v>2.9002439379548495E-3</v>
      </c>
      <c r="BA156" s="186">
        <f t="shared" si="164"/>
        <v>1.8165968388585974E-3</v>
      </c>
      <c r="BB156" s="186">
        <f t="shared" si="165"/>
        <v>2.2324221948015754E-3</v>
      </c>
      <c r="BC156" s="186">
        <f t="shared" si="166"/>
        <v>2.3474859137946336E-3</v>
      </c>
      <c r="BD156" s="186">
        <f t="shared" si="167"/>
        <v>2.8139628694567875E-4</v>
      </c>
    </row>
    <row r="157" spans="1:56" x14ac:dyDescent="0.4">
      <c r="A157" s="75" t="str">
        <f t="shared" si="155"/>
        <v>APBTUsuariosPeninsular</v>
      </c>
      <c r="C157" s="86" t="s">
        <v>117</v>
      </c>
      <c r="D157" s="86" t="s">
        <v>101</v>
      </c>
      <c r="E157" s="86" t="s">
        <v>18</v>
      </c>
      <c r="F157" s="183">
        <v>4356.014598227247</v>
      </c>
      <c r="G157" s="183">
        <v>4368.8111892283832</v>
      </c>
      <c r="H157" s="183">
        <v>4379.1010198232325</v>
      </c>
      <c r="I157" s="183">
        <v>4388.7359310326547</v>
      </c>
      <c r="J157" s="183">
        <v>4400.2657970782793</v>
      </c>
      <c r="K157" s="183">
        <v>4412.7195305955092</v>
      </c>
      <c r="L157" s="183">
        <v>4422.9210805208486</v>
      </c>
      <c r="M157" s="183">
        <v>4470.0752762715465</v>
      </c>
      <c r="N157" s="183">
        <v>4474.6658710860074</v>
      </c>
      <c r="O157" s="183">
        <v>4485.6968486969663</v>
      </c>
      <c r="P157" s="183">
        <v>4489.4354323987263</v>
      </c>
      <c r="Q157" s="183">
        <v>4487.8402212310884</v>
      </c>
      <c r="R157" s="183">
        <v>4497.4853976346403</v>
      </c>
      <c r="S157" s="183">
        <v>4507.298923221907</v>
      </c>
      <c r="T157" s="183">
        <v>4519.1983362561732</v>
      </c>
      <c r="U157" s="183">
        <v>4528.5642993794181</v>
      </c>
      <c r="V157" s="183">
        <v>4538.6036592375203</v>
      </c>
      <c r="W157" s="183">
        <v>4550.6406258731158</v>
      </c>
      <c r="X157" s="183">
        <v>4560.5506442851938</v>
      </c>
      <c r="Y157" s="183">
        <v>4545.9494321561897</v>
      </c>
      <c r="Z157" s="183">
        <v>4552.4924668939757</v>
      </c>
      <c r="AA157" s="184">
        <f t="shared" ref="AA157:AO157" si="192">Z157*(1+INDEX($BH$5:$BH$16,MATCH($C157,$BG$5:$BG$16,0)))</f>
        <v>4564.7841965545895</v>
      </c>
      <c r="AB157" s="184">
        <f t="shared" si="192"/>
        <v>4577.1091138852862</v>
      </c>
      <c r="AC157" s="184">
        <f t="shared" si="192"/>
        <v>4589.4673084927763</v>
      </c>
      <c r="AD157" s="184">
        <f t="shared" si="192"/>
        <v>4601.8588702257066</v>
      </c>
      <c r="AE157" s="184">
        <f t="shared" si="192"/>
        <v>4614.2838891753154</v>
      </c>
      <c r="AF157" s="184">
        <f t="shared" si="192"/>
        <v>4626.742455676088</v>
      </c>
      <c r="AG157" s="184">
        <f t="shared" si="192"/>
        <v>4639.2346603064134</v>
      </c>
      <c r="AH157" s="184">
        <f t="shared" si="192"/>
        <v>4651.7605938892402</v>
      </c>
      <c r="AI157" s="184">
        <f t="shared" si="192"/>
        <v>4664.3203474927404</v>
      </c>
      <c r="AJ157" s="184">
        <f t="shared" si="192"/>
        <v>4676.9140124309706</v>
      </c>
      <c r="AK157" s="184">
        <f t="shared" si="192"/>
        <v>4689.5416802645341</v>
      </c>
      <c r="AL157" s="184">
        <f t="shared" si="192"/>
        <v>4702.2034428012475</v>
      </c>
      <c r="AM157" s="184">
        <f t="shared" si="192"/>
        <v>4714.8993920968105</v>
      </c>
      <c r="AN157" s="184">
        <f t="shared" si="192"/>
        <v>4727.6296204554719</v>
      </c>
      <c r="AO157" s="184">
        <f t="shared" si="192"/>
        <v>4740.3942204307014</v>
      </c>
      <c r="AP157" s="85"/>
      <c r="AQ157" s="189" t="s">
        <v>117</v>
      </c>
      <c r="AR157" s="189" t="s">
        <v>18</v>
      </c>
      <c r="AS157" s="190">
        <f t="shared" si="169"/>
        <v>2.7176377681938316E-3</v>
      </c>
      <c r="AT157" s="186">
        <f t="shared" si="157"/>
        <v>2.9376832222609561E-3</v>
      </c>
      <c r="AU157" s="186">
        <f t="shared" si="158"/>
        <v>2.3552930417820583E-3</v>
      </c>
      <c r="AV157" s="186">
        <f t="shared" si="159"/>
        <v>2.2002030018963836E-3</v>
      </c>
      <c r="AW157" s="186">
        <f t="shared" si="160"/>
        <v>2.6271496455498866E-3</v>
      </c>
      <c r="AX157" s="186">
        <f t="shared" si="161"/>
        <v>2.8302230118686378E-3</v>
      </c>
      <c r="AY157" s="186">
        <f t="shared" si="162"/>
        <v>2.3118509695907452E-3</v>
      </c>
      <c r="AZ157" s="186">
        <f t="shared" si="163"/>
        <v>1.0661324245275772E-2</v>
      </c>
      <c r="BA157" s="186">
        <f t="shared" si="164"/>
        <v>1.0269614113276315E-3</v>
      </c>
      <c r="BB157" s="186">
        <f t="shared" si="165"/>
        <v>2.4652069961776935E-3</v>
      </c>
      <c r="BC157" s="186">
        <f t="shared" si="166"/>
        <v>8.3344546630392813E-4</v>
      </c>
      <c r="BD157" s="186">
        <f t="shared" si="167"/>
        <v>-3.5532556190154274E-4</v>
      </c>
    </row>
    <row r="158" spans="1:56" x14ac:dyDescent="0.4">
      <c r="A158" s="75" t="str">
        <f t="shared" si="155"/>
        <v>APMTUsuariosPeninsular</v>
      </c>
      <c r="C158" s="86" t="s">
        <v>118</v>
      </c>
      <c r="D158" s="86" t="s">
        <v>101</v>
      </c>
      <c r="E158" s="86" t="s">
        <v>18</v>
      </c>
      <c r="F158" s="183">
        <v>2556.813492859751</v>
      </c>
      <c r="G158" s="183">
        <v>2564.177743127852</v>
      </c>
      <c r="H158" s="183">
        <v>2570.7228309044644</v>
      </c>
      <c r="I158" s="183">
        <v>2576.8963186536084</v>
      </c>
      <c r="J158" s="183">
        <v>2583.5974373809804</v>
      </c>
      <c r="K158" s="183">
        <v>2591.3456059095038</v>
      </c>
      <c r="L158" s="183">
        <v>2597.9379135791091</v>
      </c>
      <c r="M158" s="183">
        <v>2624.4467508976827</v>
      </c>
      <c r="N158" s="183">
        <v>2627.1649743030257</v>
      </c>
      <c r="O158" s="183">
        <v>2633.7490698173274</v>
      </c>
      <c r="P158" s="183">
        <v>2635.8000556042894</v>
      </c>
      <c r="Q158" s="183">
        <v>2633.3302498968669</v>
      </c>
      <c r="R158" s="183">
        <v>2643.1478815617847</v>
      </c>
      <c r="S158" s="183">
        <v>2650.2513958990107</v>
      </c>
      <c r="T158" s="183">
        <v>2661.7566254787262</v>
      </c>
      <c r="U158" s="183">
        <v>2671.4428626587933</v>
      </c>
      <c r="V158" s="183">
        <v>2680.1272168918763</v>
      </c>
      <c r="W158" s="183">
        <v>2687.3477544421726</v>
      </c>
      <c r="X158" s="183">
        <v>2693.5746212007871</v>
      </c>
      <c r="Y158" s="183">
        <v>2687.3990804128175</v>
      </c>
      <c r="Z158" s="183">
        <v>2693.2153394062743</v>
      </c>
      <c r="AA158" s="184">
        <f t="shared" ref="AA158:AO158" si="193">Z158*(1+INDEX($BH$5:$BH$16,MATCH($C158,$BG$5:$BG$16,0)))</f>
        <v>2700.4870208226712</v>
      </c>
      <c r="AB158" s="184">
        <f t="shared" si="193"/>
        <v>2707.7783357788921</v>
      </c>
      <c r="AC158" s="184">
        <f t="shared" si="193"/>
        <v>2715.0893372854948</v>
      </c>
      <c r="AD158" s="184">
        <f t="shared" si="193"/>
        <v>2722.4200784961654</v>
      </c>
      <c r="AE158" s="184">
        <f t="shared" si="193"/>
        <v>2729.7706127081046</v>
      </c>
      <c r="AF158" s="184">
        <f t="shared" si="193"/>
        <v>2737.1409933624163</v>
      </c>
      <c r="AG158" s="184">
        <f t="shared" si="193"/>
        <v>2744.5312740444947</v>
      </c>
      <c r="AH158" s="184">
        <f t="shared" si="193"/>
        <v>2751.9415084844145</v>
      </c>
      <c r="AI158" s="184">
        <f t="shared" si="193"/>
        <v>2759.3717505573222</v>
      </c>
      <c r="AJ158" s="184">
        <f t="shared" si="193"/>
        <v>2766.8220542838267</v>
      </c>
      <c r="AK158" s="184">
        <f t="shared" si="193"/>
        <v>2774.2924738303927</v>
      </c>
      <c r="AL158" s="184">
        <f t="shared" si="193"/>
        <v>2781.7830635097348</v>
      </c>
      <c r="AM158" s="184">
        <f t="shared" si="193"/>
        <v>2789.293877781211</v>
      </c>
      <c r="AN158" s="184">
        <f t="shared" si="193"/>
        <v>2796.8249712512202</v>
      </c>
      <c r="AO158" s="184">
        <f t="shared" si="193"/>
        <v>2804.3763986735985</v>
      </c>
      <c r="AP158" s="85"/>
      <c r="AQ158" s="189" t="s">
        <v>118</v>
      </c>
      <c r="AR158" s="189" t="s">
        <v>18</v>
      </c>
      <c r="AS158" s="190">
        <f t="shared" si="169"/>
        <v>2.6877301469611496E-3</v>
      </c>
      <c r="AT158" s="186">
        <f t="shared" si="157"/>
        <v>2.8802453869500866E-3</v>
      </c>
      <c r="AU158" s="186">
        <f t="shared" si="158"/>
        <v>2.5525093937632803E-3</v>
      </c>
      <c r="AV158" s="186">
        <f t="shared" si="159"/>
        <v>2.4014598831614276E-3</v>
      </c>
      <c r="AW158" s="186">
        <f t="shared" si="160"/>
        <v>2.600461135694232E-3</v>
      </c>
      <c r="AX158" s="186">
        <f t="shared" si="161"/>
        <v>2.9989844456486114E-3</v>
      </c>
      <c r="AY158" s="186">
        <f t="shared" si="162"/>
        <v>2.543970844557375E-3</v>
      </c>
      <c r="AZ158" s="186">
        <f t="shared" si="163"/>
        <v>1.0203799397982216E-2</v>
      </c>
      <c r="BA158" s="186">
        <f t="shared" si="164"/>
        <v>1.035731970714604E-3</v>
      </c>
      <c r="BB158" s="186">
        <f t="shared" si="165"/>
        <v>2.5061599019104985E-3</v>
      </c>
      <c r="BC158" s="186">
        <f t="shared" si="166"/>
        <v>7.7873242005699339E-4</v>
      </c>
      <c r="BD158" s="186">
        <f t="shared" si="167"/>
        <v>-9.3702316386667928E-4</v>
      </c>
    </row>
    <row r="159" spans="1:56" x14ac:dyDescent="0.4">
      <c r="A159" s="75" t="str">
        <f t="shared" si="155"/>
        <v>RABTUsuariosPeninsular</v>
      </c>
      <c r="C159" s="86" t="s">
        <v>119</v>
      </c>
      <c r="D159" s="86" t="s">
        <v>101</v>
      </c>
      <c r="E159" s="86" t="s">
        <v>18</v>
      </c>
      <c r="F159" s="183">
        <v>4134.9506452238475</v>
      </c>
      <c r="G159" s="183">
        <v>4142.9204187632267</v>
      </c>
      <c r="H159" s="183">
        <v>4156.1066765334972</v>
      </c>
      <c r="I159" s="183">
        <v>4170.4502322898643</v>
      </c>
      <c r="J159" s="183">
        <v>4183.2143852775525</v>
      </c>
      <c r="K159" s="183">
        <v>4188.3706333492955</v>
      </c>
      <c r="L159" s="183">
        <v>4185.8598489869109</v>
      </c>
      <c r="M159" s="183">
        <v>4185.6217375438955</v>
      </c>
      <c r="N159" s="183">
        <v>4177.3649902374473</v>
      </c>
      <c r="O159" s="183">
        <v>4181.8201666109608</v>
      </c>
      <c r="P159" s="183">
        <v>4190.7192276444439</v>
      </c>
      <c r="Q159" s="183">
        <v>4182.9727015469807</v>
      </c>
      <c r="R159" s="183">
        <v>4192.0451622396913</v>
      </c>
      <c r="S159" s="183">
        <v>4199.2025483157058</v>
      </c>
      <c r="T159" s="183">
        <v>4213.3561158591347</v>
      </c>
      <c r="U159" s="183">
        <v>4227.6059298627169</v>
      </c>
      <c r="V159" s="183">
        <v>4243.9344046166325</v>
      </c>
      <c r="W159" s="183">
        <v>4252.9986120932617</v>
      </c>
      <c r="X159" s="183">
        <v>4260.7832836521084</v>
      </c>
      <c r="Y159" s="183">
        <v>4265.5451019046413</v>
      </c>
      <c r="Z159" s="183">
        <v>4271.795907095965</v>
      </c>
      <c r="AA159" s="184">
        <f t="shared" ref="AA159:AO159" si="194">Z159*(1+INDEX($BH$5:$BH$16,MATCH($C159,$BG$5:$BG$16,0)))</f>
        <v>4276.4948825937709</v>
      </c>
      <c r="AB159" s="184">
        <f t="shared" si="194"/>
        <v>4281.1990269646249</v>
      </c>
      <c r="AC159" s="184">
        <f t="shared" si="194"/>
        <v>4285.908345894286</v>
      </c>
      <c r="AD159" s="184">
        <f t="shared" si="194"/>
        <v>4290.6228450747703</v>
      </c>
      <c r="AE159" s="184">
        <f t="shared" si="194"/>
        <v>4295.3425302043534</v>
      </c>
      <c r="AF159" s="184">
        <f t="shared" si="194"/>
        <v>4300.0674069875786</v>
      </c>
      <c r="AG159" s="184">
        <f t="shared" si="194"/>
        <v>4304.7974811352651</v>
      </c>
      <c r="AH159" s="184">
        <f t="shared" si="194"/>
        <v>4309.5327583645139</v>
      </c>
      <c r="AI159" s="184">
        <f t="shared" si="194"/>
        <v>4314.2732443987152</v>
      </c>
      <c r="AJ159" s="184">
        <f t="shared" si="194"/>
        <v>4319.0189449675545</v>
      </c>
      <c r="AK159" s="184">
        <f t="shared" si="194"/>
        <v>4323.7698658070194</v>
      </c>
      <c r="AL159" s="184">
        <f t="shared" si="194"/>
        <v>4328.5260126594076</v>
      </c>
      <c r="AM159" s="184">
        <f t="shared" si="194"/>
        <v>4333.287391273333</v>
      </c>
      <c r="AN159" s="184">
        <f t="shared" si="194"/>
        <v>4338.0540074037344</v>
      </c>
      <c r="AO159" s="184">
        <f t="shared" si="194"/>
        <v>4342.8258668118788</v>
      </c>
      <c r="AP159" s="85"/>
      <c r="AQ159" s="189" t="s">
        <v>119</v>
      </c>
      <c r="AR159" s="189" t="s">
        <v>18</v>
      </c>
      <c r="AS159" s="190">
        <f t="shared" si="169"/>
        <v>1.0519752640449202E-3</v>
      </c>
      <c r="AT159" s="186">
        <f t="shared" si="157"/>
        <v>1.9274168480305498E-3</v>
      </c>
      <c r="AU159" s="186">
        <f t="shared" si="158"/>
        <v>3.1828411935093115E-3</v>
      </c>
      <c r="AV159" s="186">
        <f t="shared" si="159"/>
        <v>3.4512000948758725E-3</v>
      </c>
      <c r="AW159" s="186">
        <f t="shared" si="160"/>
        <v>3.060617505721952E-3</v>
      </c>
      <c r="AX159" s="186">
        <f t="shared" si="161"/>
        <v>1.2326043077997006E-3</v>
      </c>
      <c r="AY159" s="186">
        <f t="shared" si="162"/>
        <v>-5.9946565912594174E-4</v>
      </c>
      <c r="AZ159" s="186">
        <f t="shared" si="163"/>
        <v>-5.6884714635940803E-5</v>
      </c>
      <c r="BA159" s="186">
        <f t="shared" si="164"/>
        <v>-1.9726453617122663E-3</v>
      </c>
      <c r="BB159" s="186">
        <f t="shared" si="165"/>
        <v>1.0665039765318518E-3</v>
      </c>
      <c r="BC159" s="186">
        <f t="shared" si="166"/>
        <v>2.1280353240764605E-3</v>
      </c>
      <c r="BD159" s="186">
        <f t="shared" si="167"/>
        <v>-1.8484956105774275E-3</v>
      </c>
    </row>
    <row r="160" spans="1:56" x14ac:dyDescent="0.4">
      <c r="A160" s="75" t="str">
        <f t="shared" si="155"/>
        <v>RAMTUsuariosPeninsular</v>
      </c>
      <c r="C160" s="86" t="s">
        <v>120</v>
      </c>
      <c r="D160" s="86" t="s">
        <v>101</v>
      </c>
      <c r="E160" s="86" t="s">
        <v>18</v>
      </c>
      <c r="F160" s="183">
        <v>1107.4839964255887</v>
      </c>
      <c r="G160" s="183">
        <v>1112.858975253831</v>
      </c>
      <c r="H160" s="183">
        <v>1114.8652047943908</v>
      </c>
      <c r="I160" s="183">
        <v>1112.9630643222984</v>
      </c>
      <c r="J160" s="183">
        <v>1113.2151774901049</v>
      </c>
      <c r="K160" s="183">
        <v>1109.3728742668663</v>
      </c>
      <c r="L160" s="183">
        <v>1107.1206085534241</v>
      </c>
      <c r="M160" s="183">
        <v>1101.6923328372643</v>
      </c>
      <c r="N160" s="183">
        <v>1095.536747586681</v>
      </c>
      <c r="O160" s="183">
        <v>1095.4750743003542</v>
      </c>
      <c r="P160" s="183">
        <v>1094.1722569222859</v>
      </c>
      <c r="Q160" s="183">
        <v>1096.0060312014796</v>
      </c>
      <c r="R160" s="183">
        <v>1102.0028754900529</v>
      </c>
      <c r="S160" s="183">
        <v>1105.8087167437457</v>
      </c>
      <c r="T160" s="183">
        <v>1110.132498632408</v>
      </c>
      <c r="U160" s="183">
        <v>1112.9639676593818</v>
      </c>
      <c r="V160" s="183">
        <v>1113.5935936064743</v>
      </c>
      <c r="W160" s="183">
        <v>1107.6089443685262</v>
      </c>
      <c r="X160" s="183">
        <v>1107.6668811241898</v>
      </c>
      <c r="Y160" s="183">
        <v>1105.0812840269925</v>
      </c>
      <c r="Z160" s="183">
        <v>1102.4848879455715</v>
      </c>
      <c r="AA160" s="184">
        <f t="shared" ref="AA160:AO160" si="195">Z160*(1+INDEX($BH$5:$BH$16,MATCH($C160,$BG$5:$BG$16,0)))</f>
        <v>1101.4926515464203</v>
      </c>
      <c r="AB160" s="184">
        <f t="shared" si="195"/>
        <v>1100.5013081600287</v>
      </c>
      <c r="AC160" s="184">
        <f t="shared" si="195"/>
        <v>1099.5108569826846</v>
      </c>
      <c r="AD160" s="184">
        <f t="shared" si="195"/>
        <v>1098.5212972114002</v>
      </c>
      <c r="AE160" s="184">
        <f t="shared" si="195"/>
        <v>1097.5326280439099</v>
      </c>
      <c r="AF160" s="184">
        <f t="shared" si="195"/>
        <v>1096.5448486786704</v>
      </c>
      <c r="AG160" s="184">
        <f t="shared" si="195"/>
        <v>1095.5579583148597</v>
      </c>
      <c r="AH160" s="184">
        <f t="shared" si="195"/>
        <v>1094.5719561523763</v>
      </c>
      <c r="AI160" s="184">
        <f t="shared" si="195"/>
        <v>1093.5868413918392</v>
      </c>
      <c r="AJ160" s="184">
        <f t="shared" si="195"/>
        <v>1092.6026132345867</v>
      </c>
      <c r="AK160" s="184">
        <f t="shared" si="195"/>
        <v>1091.6192708826754</v>
      </c>
      <c r="AL160" s="184">
        <f t="shared" si="195"/>
        <v>1090.6368135388809</v>
      </c>
      <c r="AM160" s="184">
        <f t="shared" si="195"/>
        <v>1089.6552404066958</v>
      </c>
      <c r="AN160" s="184">
        <f t="shared" si="195"/>
        <v>1088.6745506903299</v>
      </c>
      <c r="AO160" s="184">
        <f t="shared" si="195"/>
        <v>1087.6947435947086</v>
      </c>
      <c r="AP160" s="85"/>
      <c r="AQ160" s="189" t="s">
        <v>120</v>
      </c>
      <c r="AR160" s="189" t="s">
        <v>18</v>
      </c>
      <c r="AS160" s="190">
        <f t="shared" si="169"/>
        <v>-9.4230568680097151E-4</v>
      </c>
      <c r="AT160" s="186">
        <f t="shared" si="157"/>
        <v>4.8533241523942561E-3</v>
      </c>
      <c r="AU160" s="186">
        <f t="shared" si="158"/>
        <v>1.802770688084987E-3</v>
      </c>
      <c r="AV160" s="186">
        <f t="shared" si="159"/>
        <v>-1.70616184262673E-3</v>
      </c>
      <c r="AW160" s="186">
        <f t="shared" si="160"/>
        <v>2.2652428987846029E-4</v>
      </c>
      <c r="AX160" s="186">
        <f t="shared" si="161"/>
        <v>-3.4515368645094968E-3</v>
      </c>
      <c r="AY160" s="186">
        <f t="shared" si="162"/>
        <v>-2.0302152375328841E-3</v>
      </c>
      <c r="AZ160" s="186">
        <f t="shared" si="163"/>
        <v>-4.903057240757569E-3</v>
      </c>
      <c r="BA160" s="186">
        <f t="shared" si="164"/>
        <v>-5.5873904783655393E-3</v>
      </c>
      <c r="BB160" s="186">
        <f t="shared" si="165"/>
        <v>-5.6295041186649186E-5</v>
      </c>
      <c r="BC160" s="186">
        <f t="shared" si="166"/>
        <v>-1.1892715851160585E-3</v>
      </c>
      <c r="BD160" s="186">
        <f t="shared" si="167"/>
        <v>1.675946604926537E-3</v>
      </c>
    </row>
    <row r="161" spans="1:56" x14ac:dyDescent="0.4">
      <c r="A161" s="75" t="str">
        <f t="shared" si="155"/>
        <v>DB1UsuariosSureste</v>
      </c>
      <c r="C161" s="86" t="s">
        <v>109</v>
      </c>
      <c r="D161" s="86" t="s">
        <v>101</v>
      </c>
      <c r="E161" s="86" t="s">
        <v>19</v>
      </c>
      <c r="F161" s="183">
        <v>2255939.2891266569</v>
      </c>
      <c r="G161" s="183">
        <v>2262054.8500429774</v>
      </c>
      <c r="H161" s="183">
        <v>2267181.6584318615</v>
      </c>
      <c r="I161" s="183">
        <v>2273232.0188218802</v>
      </c>
      <c r="J161" s="183">
        <v>2275655.4594643395</v>
      </c>
      <c r="K161" s="183">
        <v>2280898.489033435</v>
      </c>
      <c r="L161" s="183">
        <v>2287176.5293108029</v>
      </c>
      <c r="M161" s="183">
        <v>2294034.2065053964</v>
      </c>
      <c r="N161" s="183">
        <v>2299011.6082904148</v>
      </c>
      <c r="O161" s="183">
        <v>2304388.1279742406</v>
      </c>
      <c r="P161" s="183">
        <v>2310931.8454895932</v>
      </c>
      <c r="Q161" s="183">
        <v>2315205.6172442557</v>
      </c>
      <c r="R161" s="183">
        <v>2323912.639734555</v>
      </c>
      <c r="S161" s="183">
        <v>2331343.9314005561</v>
      </c>
      <c r="T161" s="183">
        <v>2339840.763144555</v>
      </c>
      <c r="U161" s="183">
        <v>2347527.0383681445</v>
      </c>
      <c r="V161" s="183">
        <v>2354987.1328365845</v>
      </c>
      <c r="W161" s="183">
        <v>2357814.2745474479</v>
      </c>
      <c r="X161" s="183">
        <v>2369898.9824869744</v>
      </c>
      <c r="Y161" s="183">
        <v>2376977.4139060867</v>
      </c>
      <c r="Z161" s="183">
        <v>2382727.0337082478</v>
      </c>
      <c r="AA161" s="184">
        <f t="shared" ref="AA161:AO161" si="196">Z161*(1+INDEX($BH$5:$BH$16,MATCH($C161,$BG$5:$BG$16,0)))</f>
        <v>2388445.5785891474</v>
      </c>
      <c r="AB161" s="184">
        <f t="shared" si="196"/>
        <v>2394177.8479777612</v>
      </c>
      <c r="AC161" s="184">
        <f t="shared" si="196"/>
        <v>2399923.8748129075</v>
      </c>
      <c r="AD161" s="184">
        <f t="shared" si="196"/>
        <v>2405683.6921124584</v>
      </c>
      <c r="AE161" s="184">
        <f t="shared" si="196"/>
        <v>2411457.3329735282</v>
      </c>
      <c r="AF161" s="184">
        <f t="shared" si="196"/>
        <v>2417244.8305726647</v>
      </c>
      <c r="AG161" s="184">
        <f t="shared" si="196"/>
        <v>2423046.2181660389</v>
      </c>
      <c r="AH161" s="184">
        <f t="shared" si="196"/>
        <v>2428861.5290896371</v>
      </c>
      <c r="AI161" s="184">
        <f t="shared" si="196"/>
        <v>2434690.7967594522</v>
      </c>
      <c r="AJ161" s="184">
        <f t="shared" si="196"/>
        <v>2440534.054671675</v>
      </c>
      <c r="AK161" s="184">
        <f t="shared" si="196"/>
        <v>2446391.336402887</v>
      </c>
      <c r="AL161" s="184">
        <f t="shared" si="196"/>
        <v>2452262.6756102541</v>
      </c>
      <c r="AM161" s="184">
        <f t="shared" si="196"/>
        <v>2458148.1060317187</v>
      </c>
      <c r="AN161" s="184">
        <f t="shared" si="196"/>
        <v>2464047.6614861945</v>
      </c>
      <c r="AO161" s="184">
        <f t="shared" si="196"/>
        <v>2469961.3758737613</v>
      </c>
      <c r="AP161" s="85"/>
      <c r="AQ161" s="189" t="s">
        <v>109</v>
      </c>
      <c r="AR161" s="189" t="s">
        <v>19</v>
      </c>
      <c r="AS161" s="190">
        <f t="shared" si="169"/>
        <v>2.3603786821297531E-3</v>
      </c>
      <c r="AT161" s="186">
        <f t="shared" si="157"/>
        <v>2.7108712303547389E-3</v>
      </c>
      <c r="AU161" s="186">
        <f t="shared" si="158"/>
        <v>2.2664385829489486E-3</v>
      </c>
      <c r="AV161" s="186">
        <f t="shared" si="159"/>
        <v>2.6686703147569268E-3</v>
      </c>
      <c r="AW161" s="186">
        <f t="shared" si="160"/>
        <v>1.0660771194466179E-3</v>
      </c>
      <c r="AX161" s="186">
        <f t="shared" si="161"/>
        <v>2.3039645774538542E-3</v>
      </c>
      <c r="AY161" s="186">
        <f t="shared" si="162"/>
        <v>2.7524417713251648E-3</v>
      </c>
      <c r="AZ161" s="186">
        <f t="shared" si="163"/>
        <v>2.9983156554425072E-3</v>
      </c>
      <c r="BA161" s="186">
        <f t="shared" si="164"/>
        <v>2.1697155913820154E-3</v>
      </c>
      <c r="BB161" s="186">
        <f t="shared" si="165"/>
        <v>2.3386222428967152E-3</v>
      </c>
      <c r="BC161" s="186">
        <f t="shared" si="166"/>
        <v>2.8396768044041121E-3</v>
      </c>
      <c r="BD161" s="186">
        <f t="shared" si="167"/>
        <v>1.8493716130156823E-3</v>
      </c>
    </row>
    <row r="162" spans="1:56" x14ac:dyDescent="0.4">
      <c r="A162" s="75" t="str">
        <f t="shared" si="155"/>
        <v>DB2UsuariosSureste</v>
      </c>
      <c r="C162" s="86" t="s">
        <v>110</v>
      </c>
      <c r="D162" s="86" t="s">
        <v>101</v>
      </c>
      <c r="E162" s="86" t="s">
        <v>19</v>
      </c>
      <c r="F162" s="183">
        <v>845199.72882884101</v>
      </c>
      <c r="G162" s="183">
        <v>847489.39294703654</v>
      </c>
      <c r="H162" s="183">
        <v>849662.45744361647</v>
      </c>
      <c r="I162" s="183">
        <v>851942.21561782178</v>
      </c>
      <c r="J162" s="183">
        <v>855462.85265766771</v>
      </c>
      <c r="K162" s="183">
        <v>857305.39570492902</v>
      </c>
      <c r="L162" s="183">
        <v>859605.71321753925</v>
      </c>
      <c r="M162" s="183">
        <v>862060.88572662463</v>
      </c>
      <c r="N162" s="183">
        <v>863516.8115184193</v>
      </c>
      <c r="O162" s="183">
        <v>864644.31822499156</v>
      </c>
      <c r="P162" s="183">
        <v>867236.96783875825</v>
      </c>
      <c r="Q162" s="183">
        <v>868351.64456188085</v>
      </c>
      <c r="R162" s="183">
        <v>871254.12537915737</v>
      </c>
      <c r="S162" s="183">
        <v>873601.92534333142</v>
      </c>
      <c r="T162" s="183">
        <v>877423.52441170742</v>
      </c>
      <c r="U162" s="183">
        <v>880238.93205888465</v>
      </c>
      <c r="V162" s="183">
        <v>882487.75932584051</v>
      </c>
      <c r="W162" s="183">
        <v>884413.57014870609</v>
      </c>
      <c r="X162" s="183">
        <v>888367.44343563332</v>
      </c>
      <c r="Y162" s="183">
        <v>890756.6586237601</v>
      </c>
      <c r="Z162" s="183">
        <v>892819.08141644904</v>
      </c>
      <c r="AA162" s="184">
        <f t="shared" ref="AA162:AO162" si="197">Z162*(1+INDEX($BH$5:$BH$16,MATCH($C162,$BG$5:$BG$16,0)))</f>
        <v>895051.12911999016</v>
      </c>
      <c r="AB162" s="184">
        <f t="shared" si="197"/>
        <v>897288.75694279012</v>
      </c>
      <c r="AC162" s="184">
        <f t="shared" si="197"/>
        <v>899531.97883514699</v>
      </c>
      <c r="AD162" s="184">
        <f t="shared" si="197"/>
        <v>901780.80878223479</v>
      </c>
      <c r="AE162" s="184">
        <f t="shared" si="197"/>
        <v>904035.2608041903</v>
      </c>
      <c r="AF162" s="184">
        <f t="shared" si="197"/>
        <v>906295.34895620076</v>
      </c>
      <c r="AG162" s="184">
        <f t="shared" si="197"/>
        <v>908561.08732859127</v>
      </c>
      <c r="AH162" s="184">
        <f t="shared" si="197"/>
        <v>910832.49004691269</v>
      </c>
      <c r="AI162" s="184">
        <f t="shared" si="197"/>
        <v>913109.57127202989</v>
      </c>
      <c r="AJ162" s="184">
        <f t="shared" si="197"/>
        <v>915392.34520020988</v>
      </c>
      <c r="AK162" s="184">
        <f t="shared" si="197"/>
        <v>917680.82606321038</v>
      </c>
      <c r="AL162" s="184">
        <f t="shared" si="197"/>
        <v>919975.02812836831</v>
      </c>
      <c r="AM162" s="184">
        <f t="shared" si="197"/>
        <v>922274.96569868922</v>
      </c>
      <c r="AN162" s="184">
        <f t="shared" si="197"/>
        <v>924580.65311293595</v>
      </c>
      <c r="AO162" s="184">
        <f t="shared" si="197"/>
        <v>926892.10474571818</v>
      </c>
      <c r="AP162" s="85"/>
      <c r="AQ162" s="189" t="s">
        <v>110</v>
      </c>
      <c r="AR162" s="189" t="s">
        <v>19</v>
      </c>
      <c r="AS162" s="190">
        <f t="shared" si="169"/>
        <v>2.4600372691160432E-3</v>
      </c>
      <c r="AT162" s="186">
        <f t="shared" si="157"/>
        <v>2.7090213592095846E-3</v>
      </c>
      <c r="AU162" s="186">
        <f t="shared" si="158"/>
        <v>2.5641199933175152E-3</v>
      </c>
      <c r="AV162" s="186">
        <f t="shared" si="159"/>
        <v>2.683133936580484E-3</v>
      </c>
      <c r="AW162" s="186">
        <f t="shared" si="160"/>
        <v>4.132483371883211E-3</v>
      </c>
      <c r="AX162" s="186">
        <f t="shared" si="161"/>
        <v>2.1538551224487001E-3</v>
      </c>
      <c r="AY162" s="186">
        <f t="shared" si="162"/>
        <v>2.6831949549539491E-3</v>
      </c>
      <c r="AZ162" s="186">
        <f t="shared" si="163"/>
        <v>2.8561612275650461E-3</v>
      </c>
      <c r="BA162" s="186">
        <f t="shared" si="164"/>
        <v>1.6888897476974307E-3</v>
      </c>
      <c r="BB162" s="186">
        <f t="shared" si="165"/>
        <v>1.3057148297896948E-3</v>
      </c>
      <c r="BC162" s="186">
        <f t="shared" si="166"/>
        <v>2.9985157585827871E-3</v>
      </c>
      <c r="BD162" s="186">
        <f t="shared" si="167"/>
        <v>1.2853196582480741E-3</v>
      </c>
    </row>
    <row r="163" spans="1:56" x14ac:dyDescent="0.4">
      <c r="A163" s="75" t="str">
        <f t="shared" si="155"/>
        <v>DISTUsuariosSureste</v>
      </c>
      <c r="C163" s="86" t="s">
        <v>111</v>
      </c>
      <c r="D163" s="86" t="s">
        <v>101</v>
      </c>
      <c r="E163" s="86" t="s">
        <v>19</v>
      </c>
      <c r="F163" s="183">
        <v>78.103676853015941</v>
      </c>
      <c r="G163" s="183">
        <v>78.544442523744024</v>
      </c>
      <c r="H163" s="183">
        <v>78.632595657889638</v>
      </c>
      <c r="I163" s="183">
        <v>78.544442523744024</v>
      </c>
      <c r="J163" s="183">
        <v>78.632595657889638</v>
      </c>
      <c r="K163" s="183">
        <v>78.985208194472108</v>
      </c>
      <c r="L163" s="183">
        <v>79.249667596908964</v>
      </c>
      <c r="M163" s="183">
        <v>79.425973865200191</v>
      </c>
      <c r="N163" s="183">
        <v>79.778586401782661</v>
      </c>
      <c r="O163" s="183">
        <v>80.131198938365117</v>
      </c>
      <c r="P163" s="183">
        <v>79.866739535928275</v>
      </c>
      <c r="Q163" s="183">
        <v>80.395658340801972</v>
      </c>
      <c r="R163" s="183">
        <v>80.483811474947586</v>
      </c>
      <c r="S163" s="183">
        <v>80.483811474947586</v>
      </c>
      <c r="T163" s="183">
        <v>80.748270877384428</v>
      </c>
      <c r="U163" s="183">
        <v>80.836424011530056</v>
      </c>
      <c r="V163" s="183">
        <v>80.92457714567567</v>
      </c>
      <c r="W163" s="183">
        <v>80.836424011530056</v>
      </c>
      <c r="X163" s="183">
        <v>81.100883413966898</v>
      </c>
      <c r="Y163" s="183">
        <v>80.92457714567567</v>
      </c>
      <c r="Z163" s="183">
        <v>80.836424011530056</v>
      </c>
      <c r="AA163" s="184">
        <f t="shared" ref="AA163:AO163" si="198">Z163*(1+INDEX($BH$5:$BH$16,MATCH($C163,$BG$5:$BG$16,0)))</f>
        <v>81.046598713960023</v>
      </c>
      <c r="AB163" s="184">
        <f t="shared" si="198"/>
        <v>81.257319870616314</v>
      </c>
      <c r="AC163" s="184">
        <f t="shared" si="198"/>
        <v>81.468588902279905</v>
      </c>
      <c r="AD163" s="184">
        <f t="shared" si="198"/>
        <v>81.680407233425825</v>
      </c>
      <c r="AE163" s="184">
        <f t="shared" si="198"/>
        <v>81.892776292232725</v>
      </c>
      <c r="AF163" s="184">
        <f t="shared" si="198"/>
        <v>82.10569751059252</v>
      </c>
      <c r="AG163" s="184">
        <f t="shared" si="198"/>
        <v>82.319172324120061</v>
      </c>
      <c r="AH163" s="184">
        <f t="shared" si="198"/>
        <v>82.533202172162774</v>
      </c>
      <c r="AI163" s="184">
        <f t="shared" si="198"/>
        <v>82.74778849781039</v>
      </c>
      <c r="AJ163" s="184">
        <f t="shared" si="198"/>
        <v>82.962932747904688</v>
      </c>
      <c r="AK163" s="184">
        <f t="shared" si="198"/>
        <v>83.17863637304923</v>
      </c>
      <c r="AL163" s="184">
        <f t="shared" si="198"/>
        <v>83.394900827619153</v>
      </c>
      <c r="AM163" s="184">
        <f t="shared" si="198"/>
        <v>83.611727569770963</v>
      </c>
      <c r="AN163" s="184">
        <f t="shared" si="198"/>
        <v>83.829118061452363</v>
      </c>
      <c r="AO163" s="184">
        <f t="shared" si="198"/>
        <v>84.047073768412133</v>
      </c>
      <c r="AP163" s="85"/>
      <c r="AQ163" s="189" t="s">
        <v>111</v>
      </c>
      <c r="AR163" s="189" t="s">
        <v>19</v>
      </c>
      <c r="AS163" s="190">
        <f t="shared" si="169"/>
        <v>2.636884958065305E-3</v>
      </c>
      <c r="AT163" s="186">
        <f t="shared" si="157"/>
        <v>5.6433408577878375E-3</v>
      </c>
      <c r="AU163" s="186">
        <f t="shared" si="158"/>
        <v>1.1223344556676729E-3</v>
      </c>
      <c r="AV163" s="186">
        <f t="shared" si="159"/>
        <v>-1.1210762331838042E-3</v>
      </c>
      <c r="AW163" s="186">
        <f t="shared" si="160"/>
        <v>1.1223344556676729E-3</v>
      </c>
      <c r="AX163" s="186">
        <f t="shared" si="161"/>
        <v>4.484304932735439E-3</v>
      </c>
      <c r="AY163" s="186">
        <f t="shared" si="162"/>
        <v>3.3482142857144126E-3</v>
      </c>
      <c r="AZ163" s="186">
        <f t="shared" si="163"/>
        <v>2.2246941045604984E-3</v>
      </c>
      <c r="BA163" s="186">
        <f t="shared" si="164"/>
        <v>4.4395116537181423E-3</v>
      </c>
      <c r="BB163" s="186">
        <f t="shared" si="165"/>
        <v>4.4198895027622864E-3</v>
      </c>
      <c r="BC163" s="186">
        <f t="shared" si="166"/>
        <v>-3.3003300330032292E-3</v>
      </c>
      <c r="BD163" s="186">
        <f t="shared" si="167"/>
        <v>6.6225165562914245E-3</v>
      </c>
    </row>
    <row r="164" spans="1:56" x14ac:dyDescent="0.4">
      <c r="A164" s="75" t="str">
        <f t="shared" si="155"/>
        <v>DITUsuariosSureste</v>
      </c>
      <c r="C164" s="86" t="s">
        <v>112</v>
      </c>
      <c r="D164" s="86" t="s">
        <v>101</v>
      </c>
      <c r="E164" s="86" t="s">
        <v>19</v>
      </c>
      <c r="F164" s="183">
        <v>10.578376097473944</v>
      </c>
      <c r="G164" s="183">
        <v>10.490222963328327</v>
      </c>
      <c r="H164" s="183">
        <v>10.490222963328327</v>
      </c>
      <c r="I164" s="183">
        <v>10.490222963328327</v>
      </c>
      <c r="J164" s="183">
        <v>10.490222963328327</v>
      </c>
      <c r="K164" s="183">
        <v>10.66652923161956</v>
      </c>
      <c r="L164" s="183">
        <v>10.754682365765175</v>
      </c>
      <c r="M164" s="183">
        <v>10.754682365765175</v>
      </c>
      <c r="N164" s="183">
        <v>10.754682365765175</v>
      </c>
      <c r="O164" s="183">
        <v>10.754682365765175</v>
      </c>
      <c r="P164" s="183">
        <v>10.842835499910791</v>
      </c>
      <c r="Q164" s="183">
        <v>11.019141768202024</v>
      </c>
      <c r="R164" s="183">
        <v>10.930988634056408</v>
      </c>
      <c r="S164" s="183">
        <v>11.019141768202024</v>
      </c>
      <c r="T164" s="183">
        <v>11.019141768202024</v>
      </c>
      <c r="U164" s="183">
        <v>10.842835499910791</v>
      </c>
      <c r="V164" s="183">
        <v>10.930988634056408</v>
      </c>
      <c r="W164" s="183">
        <v>10.930988634056408</v>
      </c>
      <c r="X164" s="183">
        <v>10.930988634056408</v>
      </c>
      <c r="Y164" s="183">
        <v>10.930988634056408</v>
      </c>
      <c r="Z164" s="183">
        <v>11.10729490234764</v>
      </c>
      <c r="AA164" s="184">
        <f t="shared" ref="AA164:AO164" si="199">Z164*(1+INDEX($BH$5:$BH$16,MATCH($C164,$BG$5:$BG$16,0)))</f>
        <v>11.148391893486327</v>
      </c>
      <c r="AB164" s="184">
        <f t="shared" si="199"/>
        <v>11.189640943492227</v>
      </c>
      <c r="AC164" s="184">
        <f t="shared" si="199"/>
        <v>11.231042614983149</v>
      </c>
      <c r="AD164" s="184">
        <f t="shared" si="199"/>
        <v>11.272597472658587</v>
      </c>
      <c r="AE164" s="184">
        <f t="shared" si="199"/>
        <v>11.314306083307425</v>
      </c>
      <c r="AF164" s="184">
        <f t="shared" si="199"/>
        <v>11.356169015815663</v>
      </c>
      <c r="AG164" s="184">
        <f t="shared" si="199"/>
        <v>11.398186841174182</v>
      </c>
      <c r="AH164" s="184">
        <f t="shared" si="199"/>
        <v>11.440360132486527</v>
      </c>
      <c r="AI164" s="184">
        <f t="shared" si="199"/>
        <v>11.482689464976728</v>
      </c>
      <c r="AJ164" s="184">
        <f t="shared" si="199"/>
        <v>11.525175415997142</v>
      </c>
      <c r="AK164" s="184">
        <f t="shared" si="199"/>
        <v>11.567818565036331</v>
      </c>
      <c r="AL164" s="184">
        <f t="shared" si="199"/>
        <v>11.610619493726967</v>
      </c>
      <c r="AM164" s="184">
        <f t="shared" si="199"/>
        <v>11.653578785853757</v>
      </c>
      <c r="AN164" s="184">
        <f t="shared" si="199"/>
        <v>11.696697027361417</v>
      </c>
      <c r="AO164" s="184">
        <f t="shared" si="199"/>
        <v>11.739974806362655</v>
      </c>
      <c r="AP164" s="85"/>
      <c r="AQ164" s="189" t="s">
        <v>112</v>
      </c>
      <c r="AR164" s="189" t="s">
        <v>19</v>
      </c>
      <c r="AS164" s="190">
        <f t="shared" si="169"/>
        <v>3.7449760071601016E-3</v>
      </c>
      <c r="AT164" s="186">
        <f t="shared" si="157"/>
        <v>-8.3333333333334147E-3</v>
      </c>
      <c r="AU164" s="186">
        <f t="shared" si="158"/>
        <v>0</v>
      </c>
      <c r="AV164" s="186">
        <f t="shared" si="159"/>
        <v>0</v>
      </c>
      <c r="AW164" s="186">
        <f t="shared" si="160"/>
        <v>0</v>
      </c>
      <c r="AX164" s="186">
        <f t="shared" si="161"/>
        <v>1.6806722689075793E-2</v>
      </c>
      <c r="AY164" s="186">
        <f t="shared" si="162"/>
        <v>8.2644628099173278E-3</v>
      </c>
      <c r="AZ164" s="186">
        <f t="shared" si="163"/>
        <v>0</v>
      </c>
      <c r="BA164" s="186">
        <f t="shared" si="164"/>
        <v>0</v>
      </c>
      <c r="BB164" s="186">
        <f t="shared" si="165"/>
        <v>0</v>
      </c>
      <c r="BC164" s="186">
        <f t="shared" si="166"/>
        <v>8.1967213114753079E-3</v>
      </c>
      <c r="BD164" s="186">
        <f t="shared" si="167"/>
        <v>1.6260162601626105E-2</v>
      </c>
    </row>
    <row r="165" spans="1:56" x14ac:dyDescent="0.4">
      <c r="A165" s="75" t="str">
        <f t="shared" si="155"/>
        <v>GDBTUsuariosSureste</v>
      </c>
      <c r="C165" s="86" t="s">
        <v>113</v>
      </c>
      <c r="D165" s="86" t="s">
        <v>101</v>
      </c>
      <c r="E165" s="86" t="s">
        <v>19</v>
      </c>
      <c r="F165" s="183">
        <v>2696.4724964257175</v>
      </c>
      <c r="G165" s="183">
        <v>2705.0832945690613</v>
      </c>
      <c r="H165" s="183">
        <v>2716.6863626978438</v>
      </c>
      <c r="I165" s="183">
        <v>2629.085419784516</v>
      </c>
      <c r="J165" s="183">
        <v>2752.0872509205769</v>
      </c>
      <c r="K165" s="183">
        <v>2607.6515141358141</v>
      </c>
      <c r="L165" s="183">
        <v>2703.4210790716115</v>
      </c>
      <c r="M165" s="183">
        <v>2630.4020749961151</v>
      </c>
      <c r="N165" s="183">
        <v>2682.1670058165673</v>
      </c>
      <c r="O165" s="183">
        <v>2635.8668640880696</v>
      </c>
      <c r="P165" s="183">
        <v>2626.2969598452214</v>
      </c>
      <c r="Q165" s="183">
        <v>2545.1100389723288</v>
      </c>
      <c r="R165" s="183">
        <v>2561.3929806866336</v>
      </c>
      <c r="S165" s="183">
        <v>2593.2099150875429</v>
      </c>
      <c r="T165" s="183">
        <v>2573.1942170609755</v>
      </c>
      <c r="U165" s="183">
        <v>2614.7171641438536</v>
      </c>
      <c r="V165" s="183">
        <v>2630.1221006420683</v>
      </c>
      <c r="W165" s="183">
        <v>2545.0458634906709</v>
      </c>
      <c r="X165" s="183">
        <v>2589.9560065999594</v>
      </c>
      <c r="Y165" s="183">
        <v>2564.9451993801658</v>
      </c>
      <c r="Z165" s="183">
        <v>2536.8969877702502</v>
      </c>
      <c r="AA165" s="184">
        <f t="shared" ref="AA165:AO165" si="200">Z165*(1+INDEX($BH$5:$BH$16,MATCH($C165,$BG$5:$BG$16,0)))</f>
        <v>2524.7198822289529</v>
      </c>
      <c r="AB165" s="184">
        <f t="shared" si="200"/>
        <v>2512.6012267942538</v>
      </c>
      <c r="AC165" s="184">
        <f t="shared" si="200"/>
        <v>2500.5407409056411</v>
      </c>
      <c r="AD165" s="184">
        <f t="shared" si="200"/>
        <v>2488.5381453492942</v>
      </c>
      <c r="AE165" s="184">
        <f t="shared" si="200"/>
        <v>2476.5931622516173</v>
      </c>
      <c r="AF165" s="184">
        <f t="shared" si="200"/>
        <v>2464.7055150728092</v>
      </c>
      <c r="AG165" s="184">
        <f t="shared" si="200"/>
        <v>2452.8749286004595</v>
      </c>
      <c r="AH165" s="184">
        <f t="shared" si="200"/>
        <v>2441.1011289431772</v>
      </c>
      <c r="AI165" s="184">
        <f t="shared" si="200"/>
        <v>2429.3838435242496</v>
      </c>
      <c r="AJ165" s="184">
        <f t="shared" si="200"/>
        <v>2417.7228010753333</v>
      </c>
      <c r="AK165" s="184">
        <f t="shared" si="200"/>
        <v>2406.1177316301719</v>
      </c>
      <c r="AL165" s="184">
        <f t="shared" si="200"/>
        <v>2394.5683665183469</v>
      </c>
      <c r="AM165" s="184">
        <f t="shared" si="200"/>
        <v>2383.0744383590586</v>
      </c>
      <c r="AN165" s="184">
        <f t="shared" si="200"/>
        <v>2371.635681054935</v>
      </c>
      <c r="AO165" s="184">
        <f t="shared" si="200"/>
        <v>2360.2518297858715</v>
      </c>
      <c r="AP165" s="85"/>
      <c r="AQ165" s="189" t="s">
        <v>113</v>
      </c>
      <c r="AR165" s="189" t="s">
        <v>19</v>
      </c>
      <c r="AS165" s="190">
        <f t="shared" si="169"/>
        <v>-4.8063613363783708E-3</v>
      </c>
      <c r="AT165" s="186">
        <f t="shared" si="157"/>
        <v>3.1933565629753691E-3</v>
      </c>
      <c r="AU165" s="186">
        <f t="shared" si="158"/>
        <v>4.2893570604933817E-3</v>
      </c>
      <c r="AV165" s="186">
        <f t="shared" si="159"/>
        <v>-3.2245512075355864E-2</v>
      </c>
      <c r="AW165" s="186">
        <f t="shared" si="160"/>
        <v>4.6785026538294083E-2</v>
      </c>
      <c r="AX165" s="186">
        <f t="shared" si="161"/>
        <v>-5.2482252056670453E-2</v>
      </c>
      <c r="AY165" s="186">
        <f t="shared" si="162"/>
        <v>3.6726366393914356E-2</v>
      </c>
      <c r="AZ165" s="186">
        <f t="shared" si="163"/>
        <v>-2.7009852309271776E-2</v>
      </c>
      <c r="BA165" s="186">
        <f t="shared" si="164"/>
        <v>1.9679474599155533E-2</v>
      </c>
      <c r="BB165" s="186">
        <f t="shared" si="165"/>
        <v>-1.7262214331952852E-2</v>
      </c>
      <c r="BC165" s="186">
        <f t="shared" si="166"/>
        <v>-3.6306478044213497E-3</v>
      </c>
      <c r="BD165" s="186">
        <f t="shared" si="167"/>
        <v>-3.0913077277322509E-2</v>
      </c>
    </row>
    <row r="166" spans="1:56" x14ac:dyDescent="0.4">
      <c r="A166" s="75" t="str">
        <f t="shared" si="155"/>
        <v>GDMTHUsuariosSureste</v>
      </c>
      <c r="C166" s="86" t="s">
        <v>114</v>
      </c>
      <c r="D166" s="86" t="s">
        <v>101</v>
      </c>
      <c r="E166" s="86" t="s">
        <v>19</v>
      </c>
      <c r="F166" s="183">
        <v>7402.1305210732462</v>
      </c>
      <c r="G166" s="183">
        <v>7444.9729442680155</v>
      </c>
      <c r="H166" s="183">
        <v>7482.6143325481935</v>
      </c>
      <c r="I166" s="183">
        <v>7523.9581524624873</v>
      </c>
      <c r="J166" s="183">
        <v>7559.9246311938996</v>
      </c>
      <c r="K166" s="183">
        <v>7605.235342144746</v>
      </c>
      <c r="L166" s="183">
        <v>7649.4882154858451</v>
      </c>
      <c r="M166" s="183">
        <v>7688.1874413757705</v>
      </c>
      <c r="N166" s="183">
        <v>7714.4570753511643</v>
      </c>
      <c r="O166" s="183">
        <v>7735.8782869485494</v>
      </c>
      <c r="P166" s="183">
        <v>7766.2029650946406</v>
      </c>
      <c r="Q166" s="183">
        <v>7802.5220563626353</v>
      </c>
      <c r="R166" s="183">
        <v>7837.6070037525906</v>
      </c>
      <c r="S166" s="183">
        <v>7867.4027630938081</v>
      </c>
      <c r="T166" s="183">
        <v>7908.3939704715203</v>
      </c>
      <c r="U166" s="183">
        <v>7937.8371172761554</v>
      </c>
      <c r="V166" s="183">
        <v>7966.0461202027527</v>
      </c>
      <c r="W166" s="183">
        <v>8002.0125989341641</v>
      </c>
      <c r="X166" s="183">
        <v>8036.1278618485176</v>
      </c>
      <c r="Y166" s="183">
        <v>8064.6013241775518</v>
      </c>
      <c r="Z166" s="183">
        <v>8099.8625778357982</v>
      </c>
      <c r="AA166" s="184">
        <f t="shared" ref="AA166:AO166" si="201">Z166*(1+INDEX($BH$5:$BH$16,MATCH($C166,$BG$5:$BG$16,0)))</f>
        <v>8138.7419182094091</v>
      </c>
      <c r="AB166" s="184">
        <f t="shared" si="201"/>
        <v>8177.8078794168132</v>
      </c>
      <c r="AC166" s="184">
        <f t="shared" si="201"/>
        <v>8217.0613572380134</v>
      </c>
      <c r="AD166" s="184">
        <f t="shared" si="201"/>
        <v>8256.5032517527561</v>
      </c>
      <c r="AE166" s="184">
        <f t="shared" si="201"/>
        <v>8296.1344673611693</v>
      </c>
      <c r="AF166" s="184">
        <f t="shared" si="201"/>
        <v>8335.9559128045021</v>
      </c>
      <c r="AG166" s="184">
        <f t="shared" si="201"/>
        <v>8375.9685011859638</v>
      </c>
      <c r="AH166" s="184">
        <f t="shared" si="201"/>
        <v>8416.173149991655</v>
      </c>
      <c r="AI166" s="184">
        <f t="shared" si="201"/>
        <v>8456.5707811116135</v>
      </c>
      <c r="AJ166" s="184">
        <f t="shared" si="201"/>
        <v>8497.162320860949</v>
      </c>
      <c r="AK166" s="184">
        <f t="shared" si="201"/>
        <v>8537.9487000010813</v>
      </c>
      <c r="AL166" s="184">
        <f t="shared" si="201"/>
        <v>8578.930853761085</v>
      </c>
      <c r="AM166" s="184">
        <f t="shared" si="201"/>
        <v>8620.1097218591367</v>
      </c>
      <c r="AN166" s="184">
        <f t="shared" si="201"/>
        <v>8661.4862485240592</v>
      </c>
      <c r="AO166" s="184">
        <f t="shared" si="201"/>
        <v>8703.0613825169748</v>
      </c>
      <c r="AP166" s="85"/>
      <c r="AQ166" s="189" t="s">
        <v>114</v>
      </c>
      <c r="AR166" s="189" t="s">
        <v>19</v>
      </c>
      <c r="AS166" s="190">
        <f t="shared" si="169"/>
        <v>4.8009927594444054E-3</v>
      </c>
      <c r="AT166" s="186">
        <f t="shared" si="157"/>
        <v>5.787850278078821E-3</v>
      </c>
      <c r="AU166" s="186">
        <f t="shared" si="158"/>
        <v>5.0559469539992463E-3</v>
      </c>
      <c r="AV166" s="186">
        <f t="shared" si="159"/>
        <v>5.5253174995877341E-3</v>
      </c>
      <c r="AW166" s="186">
        <f t="shared" si="160"/>
        <v>4.7802603367272933E-3</v>
      </c>
      <c r="AX166" s="186">
        <f t="shared" si="161"/>
        <v>5.9935400366142311E-3</v>
      </c>
      <c r="AY166" s="186">
        <f t="shared" si="162"/>
        <v>5.818738191554651E-3</v>
      </c>
      <c r="AZ166" s="186">
        <f t="shared" si="163"/>
        <v>5.0590607893978845E-3</v>
      </c>
      <c r="BA166" s="186">
        <f t="shared" si="164"/>
        <v>3.416882610590033E-3</v>
      </c>
      <c r="BB166" s="186">
        <f t="shared" si="165"/>
        <v>2.7767620440626306E-3</v>
      </c>
      <c r="BC166" s="186">
        <f t="shared" si="166"/>
        <v>3.9200045581446741E-3</v>
      </c>
      <c r="BD166" s="186">
        <f t="shared" si="167"/>
        <v>4.6765570551312585E-3</v>
      </c>
    </row>
    <row r="167" spans="1:56" x14ac:dyDescent="0.4">
      <c r="A167" s="75" t="str">
        <f t="shared" si="155"/>
        <v>GDMTOUsuariosSureste</v>
      </c>
      <c r="C167" s="86" t="s">
        <v>115</v>
      </c>
      <c r="D167" s="86" t="s">
        <v>101</v>
      </c>
      <c r="E167" s="86" t="s">
        <v>19</v>
      </c>
      <c r="F167" s="183">
        <v>20048.05022679847</v>
      </c>
      <c r="G167" s="183">
        <v>20104.203773249228</v>
      </c>
      <c r="H167" s="183">
        <v>20187.332178748544</v>
      </c>
      <c r="I167" s="183">
        <v>20276.7194567722</v>
      </c>
      <c r="J167" s="183">
        <v>20359.847862271516</v>
      </c>
      <c r="K167" s="183">
        <v>20452.232346856123</v>
      </c>
      <c r="L167" s="183">
        <v>20518.787963136063</v>
      </c>
      <c r="M167" s="183">
        <v>20611.525060257249</v>
      </c>
      <c r="N167" s="183">
        <v>20685.397386671277</v>
      </c>
      <c r="O167" s="183">
        <v>20769.936242316922</v>
      </c>
      <c r="P167" s="183">
        <v>20815.246953267768</v>
      </c>
      <c r="Q167" s="183">
        <v>20840.282443365126</v>
      </c>
      <c r="R167" s="183">
        <v>20976.655341888392</v>
      </c>
      <c r="S167" s="183">
        <v>21051.409199643876</v>
      </c>
      <c r="T167" s="183">
        <v>21176.851109533087</v>
      </c>
      <c r="U167" s="183">
        <v>21259.362443093385</v>
      </c>
      <c r="V167" s="183">
        <v>21361.179313031571</v>
      </c>
      <c r="W167" s="183">
        <v>21451.712581799118</v>
      </c>
      <c r="X167" s="183">
        <v>21549.209948164171</v>
      </c>
      <c r="Y167" s="183">
        <v>21640.536595139027</v>
      </c>
      <c r="Z167" s="183">
        <v>21717.317974979858</v>
      </c>
      <c r="AA167" s="184">
        <f t="shared" ref="AA167:AO167" si="202">Z167*(1+INDEX($BH$5:$BH$16,MATCH($C167,$BG$5:$BG$16,0)))</f>
        <v>21793.328587892291</v>
      </c>
      <c r="AB167" s="184">
        <f t="shared" si="202"/>
        <v>21869.605237949916</v>
      </c>
      <c r="AC167" s="184">
        <f t="shared" si="202"/>
        <v>21946.148856282744</v>
      </c>
      <c r="AD167" s="184">
        <f t="shared" si="202"/>
        <v>22022.960377279735</v>
      </c>
      <c r="AE167" s="184">
        <f t="shared" si="202"/>
        <v>22100.040738600215</v>
      </c>
      <c r="AF167" s="184">
        <f t="shared" si="202"/>
        <v>22177.390881185318</v>
      </c>
      <c r="AG167" s="184">
        <f t="shared" si="202"/>
        <v>22255.011749269466</v>
      </c>
      <c r="AH167" s="184">
        <f t="shared" si="202"/>
        <v>22332.904290391911</v>
      </c>
      <c r="AI167" s="184">
        <f t="shared" si="202"/>
        <v>22411.069455408284</v>
      </c>
      <c r="AJ167" s="184">
        <f t="shared" si="202"/>
        <v>22489.508198502215</v>
      </c>
      <c r="AK167" s="184">
        <f t="shared" si="202"/>
        <v>22568.221477196974</v>
      </c>
      <c r="AL167" s="184">
        <f t="shared" si="202"/>
        <v>22647.210252367164</v>
      </c>
      <c r="AM167" s="184">
        <f t="shared" si="202"/>
        <v>22726.475488250449</v>
      </c>
      <c r="AN167" s="184">
        <f t="shared" si="202"/>
        <v>22806.018152459328</v>
      </c>
      <c r="AO167" s="184">
        <f t="shared" si="202"/>
        <v>22885.839215992935</v>
      </c>
      <c r="AP167" s="85"/>
      <c r="AQ167" s="189" t="s">
        <v>115</v>
      </c>
      <c r="AR167" s="189" t="s">
        <v>19</v>
      </c>
      <c r="AS167" s="190">
        <f t="shared" si="169"/>
        <v>3.5300024266582408E-3</v>
      </c>
      <c r="AT167" s="186">
        <f t="shared" si="157"/>
        <v>2.8009480131736542E-3</v>
      </c>
      <c r="AU167" s="186">
        <f t="shared" si="158"/>
        <v>4.1348767868105707E-3</v>
      </c>
      <c r="AV167" s="186">
        <f t="shared" si="159"/>
        <v>4.4278895909661831E-3</v>
      </c>
      <c r="AW167" s="186">
        <f t="shared" si="160"/>
        <v>4.0996969789188764E-3</v>
      </c>
      <c r="AX167" s="186">
        <f t="shared" si="161"/>
        <v>4.5375822653273001E-3</v>
      </c>
      <c r="AY167" s="186">
        <f t="shared" si="162"/>
        <v>3.254198131098951E-3</v>
      </c>
      <c r="AZ167" s="186">
        <f t="shared" si="163"/>
        <v>4.5196186679152817E-3</v>
      </c>
      <c r="BA167" s="186">
        <f t="shared" si="164"/>
        <v>3.5840301092744387E-3</v>
      </c>
      <c r="BB167" s="186">
        <f t="shared" si="165"/>
        <v>4.0868857419253946E-3</v>
      </c>
      <c r="BC167" s="186">
        <f t="shared" si="166"/>
        <v>2.181552722272162E-3</v>
      </c>
      <c r="BD167" s="186">
        <f t="shared" si="167"/>
        <v>1.2027476855578367E-3</v>
      </c>
    </row>
    <row r="168" spans="1:56" x14ac:dyDescent="0.4">
      <c r="A168" s="75" t="str">
        <f t="shared" si="155"/>
        <v>PDBTUsuariosSureste</v>
      </c>
      <c r="C168" s="86" t="s">
        <v>116</v>
      </c>
      <c r="D168" s="86" t="s">
        <v>101</v>
      </c>
      <c r="E168" s="86" t="s">
        <v>19</v>
      </c>
      <c r="F168" s="183">
        <v>343203.55553338694</v>
      </c>
      <c r="G168" s="183">
        <v>344310.87526039296</v>
      </c>
      <c r="H168" s="183">
        <v>345184.5941184886</v>
      </c>
      <c r="I168" s="183">
        <v>346294.24249868619</v>
      </c>
      <c r="J168" s="183">
        <v>347195.40378005395</v>
      </c>
      <c r="K168" s="183">
        <v>347890.44399271224</v>
      </c>
      <c r="L168" s="183">
        <v>348854.01064080425</v>
      </c>
      <c r="M168" s="183">
        <v>349865.77237039647</v>
      </c>
      <c r="N168" s="183">
        <v>350501.33742650936</v>
      </c>
      <c r="O168" s="183">
        <v>351283.80439148791</v>
      </c>
      <c r="P168" s="183">
        <v>352108.4381740411</v>
      </c>
      <c r="Q168" s="183">
        <v>352207.52018114558</v>
      </c>
      <c r="R168" s="183">
        <v>353174.23283828906</v>
      </c>
      <c r="S168" s="183">
        <v>354230.31373237917</v>
      </c>
      <c r="T168" s="183">
        <v>355957.8556388063</v>
      </c>
      <c r="U168" s="183">
        <v>357220.38200513955</v>
      </c>
      <c r="V168" s="183">
        <v>358188.41343316983</v>
      </c>
      <c r="W168" s="183">
        <v>358742.99326278077</v>
      </c>
      <c r="X168" s="183">
        <v>360215.63932398829</v>
      </c>
      <c r="Y168" s="183">
        <v>361226.46663035848</v>
      </c>
      <c r="Z168" s="183">
        <v>361995.88270013302</v>
      </c>
      <c r="AA168" s="184">
        <f t="shared" ref="AA168:AO168" si="203">Z168*(1+INDEX($BH$5:$BH$16,MATCH($C168,$BG$5:$BG$16,0)))</f>
        <v>362864.6728186133</v>
      </c>
      <c r="AB168" s="184">
        <f t="shared" si="203"/>
        <v>363735.54803337797</v>
      </c>
      <c r="AC168" s="184">
        <f t="shared" si="203"/>
        <v>364608.51334865805</v>
      </c>
      <c r="AD168" s="184">
        <f t="shared" si="203"/>
        <v>365483.5737806948</v>
      </c>
      <c r="AE168" s="184">
        <f t="shared" si="203"/>
        <v>366360.73435776844</v>
      </c>
      <c r="AF168" s="184">
        <f t="shared" si="203"/>
        <v>367240.00012022705</v>
      </c>
      <c r="AG168" s="184">
        <f t="shared" si="203"/>
        <v>368121.37612051558</v>
      </c>
      <c r="AH168" s="184">
        <f t="shared" si="203"/>
        <v>369004.86742320482</v>
      </c>
      <c r="AI168" s="184">
        <f t="shared" si="203"/>
        <v>369890.47910502052</v>
      </c>
      <c r="AJ168" s="184">
        <f t="shared" si="203"/>
        <v>370778.21625487256</v>
      </c>
      <c r="AK168" s="184">
        <f t="shared" si="203"/>
        <v>371668.08397388423</v>
      </c>
      <c r="AL168" s="184">
        <f t="shared" si="203"/>
        <v>372560.08737542154</v>
      </c>
      <c r="AM168" s="184">
        <f t="shared" si="203"/>
        <v>373454.23158512253</v>
      </c>
      <c r="AN168" s="184">
        <f t="shared" si="203"/>
        <v>374350.52174092678</v>
      </c>
      <c r="AO168" s="184">
        <f t="shared" si="203"/>
        <v>375248.962993105</v>
      </c>
      <c r="AP168" s="85"/>
      <c r="AQ168" s="189" t="s">
        <v>116</v>
      </c>
      <c r="AR168" s="189" t="s">
        <v>19</v>
      </c>
      <c r="AS168" s="190">
        <f t="shared" si="169"/>
        <v>2.3573380463322025E-3</v>
      </c>
      <c r="AT168" s="186">
        <f t="shared" si="157"/>
        <v>3.2264226554561404E-3</v>
      </c>
      <c r="AU168" s="186">
        <f t="shared" si="158"/>
        <v>2.5375871657695726E-3</v>
      </c>
      <c r="AV168" s="186">
        <f t="shared" si="159"/>
        <v>3.2146520994986716E-3</v>
      </c>
      <c r="AW168" s="186">
        <f t="shared" si="160"/>
        <v>2.6022993477032852E-3</v>
      </c>
      <c r="AX168" s="186">
        <f t="shared" si="161"/>
        <v>2.0018704311495217E-3</v>
      </c>
      <c r="AY168" s="186">
        <f t="shared" si="162"/>
        <v>2.769741637721479E-3</v>
      </c>
      <c r="AZ168" s="186">
        <f t="shared" si="163"/>
        <v>2.9002439379548495E-3</v>
      </c>
      <c r="BA168" s="186">
        <f t="shared" si="164"/>
        <v>1.8165968388585974E-3</v>
      </c>
      <c r="BB168" s="186">
        <f t="shared" si="165"/>
        <v>2.2324221948015754E-3</v>
      </c>
      <c r="BC168" s="186">
        <f t="shared" si="166"/>
        <v>2.3474859137946336E-3</v>
      </c>
      <c r="BD168" s="186">
        <f t="shared" si="167"/>
        <v>2.813962869459008E-4</v>
      </c>
    </row>
    <row r="169" spans="1:56" x14ac:dyDescent="0.4">
      <c r="A169" s="75" t="str">
        <f t="shared" si="155"/>
        <v>APBTUsuariosSureste</v>
      </c>
      <c r="C169" s="86" t="s">
        <v>117</v>
      </c>
      <c r="D169" s="86" t="s">
        <v>101</v>
      </c>
      <c r="E169" s="86" t="s">
        <v>19</v>
      </c>
      <c r="F169" s="183">
        <v>9351.9015421059848</v>
      </c>
      <c r="G169" s="183">
        <v>9379.3744663624675</v>
      </c>
      <c r="H169" s="183">
        <v>9401.4656417793594</v>
      </c>
      <c r="I169" s="183">
        <v>9422.150774706628</v>
      </c>
      <c r="J169" s="183">
        <v>9446.904174774716</v>
      </c>
      <c r="K169" s="183">
        <v>9473.6410203610812</v>
      </c>
      <c r="L169" s="183">
        <v>9495.5426665395589</v>
      </c>
      <c r="M169" s="183">
        <v>9596.7777257923863</v>
      </c>
      <c r="N169" s="183">
        <v>9606.6332461898637</v>
      </c>
      <c r="O169" s="183">
        <v>9630.315585678085</v>
      </c>
      <c r="P169" s="183">
        <v>9638.3419285420441</v>
      </c>
      <c r="Q169" s="183">
        <v>9634.9171792804864</v>
      </c>
      <c r="R169" s="183">
        <v>9655.6243504912909</v>
      </c>
      <c r="S169" s="183">
        <v>9676.6929495520944</v>
      </c>
      <c r="T169" s="183">
        <v>9702.239727827493</v>
      </c>
      <c r="U169" s="183">
        <v>9722.3474577261077</v>
      </c>
      <c r="V169" s="183">
        <v>9743.9008990247112</v>
      </c>
      <c r="W169" s="183">
        <v>9769.7429902994991</v>
      </c>
      <c r="X169" s="183">
        <v>9791.0187492255427</v>
      </c>
      <c r="Y169" s="183">
        <v>9759.6714947233613</v>
      </c>
      <c r="Z169" s="183">
        <v>9773.7186966494664</v>
      </c>
      <c r="AA169" s="184">
        <f t="shared" ref="AA169:AO169" si="204">Z169*(1+INDEX($BH$5:$BH$16,MATCH($C169,$BG$5:$BG$16,0)))</f>
        <v>9800.10773713042</v>
      </c>
      <c r="AB169" s="184">
        <f t="shared" si="204"/>
        <v>9826.5680280206707</v>
      </c>
      <c r="AC169" s="184">
        <f t="shared" si="204"/>
        <v>9853.099761696325</v>
      </c>
      <c r="AD169" s="184">
        <f t="shared" si="204"/>
        <v>9879.7031310529037</v>
      </c>
      <c r="AE169" s="184">
        <f t="shared" si="204"/>
        <v>9906.378329506746</v>
      </c>
      <c r="AF169" s="184">
        <f t="shared" si="204"/>
        <v>9933.1255509964139</v>
      </c>
      <c r="AG169" s="184">
        <f t="shared" si="204"/>
        <v>9959.9449899841038</v>
      </c>
      <c r="AH169" s="184">
        <f t="shared" si="204"/>
        <v>9986.8368414570596</v>
      </c>
      <c r="AI169" s="184">
        <f t="shared" si="204"/>
        <v>10013.801300928993</v>
      </c>
      <c r="AJ169" s="184">
        <f t="shared" si="204"/>
        <v>10040.838564441501</v>
      </c>
      <c r="AK169" s="184">
        <f t="shared" si="204"/>
        <v>10067.948828565492</v>
      </c>
      <c r="AL169" s="184">
        <f t="shared" si="204"/>
        <v>10095.132290402618</v>
      </c>
      <c r="AM169" s="184">
        <f t="shared" si="204"/>
        <v>10122.389147586704</v>
      </c>
      <c r="AN169" s="184">
        <f t="shared" si="204"/>
        <v>10149.719598285188</v>
      </c>
      <c r="AO169" s="184">
        <f t="shared" si="204"/>
        <v>10177.123841200557</v>
      </c>
      <c r="AP169" s="85"/>
      <c r="AQ169" s="189" t="s">
        <v>117</v>
      </c>
      <c r="AR169" s="189" t="s">
        <v>19</v>
      </c>
      <c r="AS169" s="190">
        <f t="shared" si="169"/>
        <v>2.717637768193862E-3</v>
      </c>
      <c r="AT169" s="186">
        <f t="shared" si="157"/>
        <v>2.9376832222611782E-3</v>
      </c>
      <c r="AU169" s="186">
        <f t="shared" si="158"/>
        <v>2.3552930417820583E-3</v>
      </c>
      <c r="AV169" s="186">
        <f t="shared" si="159"/>
        <v>2.2002030018963836E-3</v>
      </c>
      <c r="AW169" s="186">
        <f t="shared" si="160"/>
        <v>2.6271496455498866E-3</v>
      </c>
      <c r="AX169" s="186">
        <f t="shared" si="161"/>
        <v>2.8302230118686378E-3</v>
      </c>
      <c r="AY169" s="186">
        <f t="shared" si="162"/>
        <v>2.3118509695909673E-3</v>
      </c>
      <c r="AZ169" s="186">
        <f t="shared" si="163"/>
        <v>1.066132424527555E-2</v>
      </c>
      <c r="BA169" s="186">
        <f t="shared" si="164"/>
        <v>1.0269614113276315E-3</v>
      </c>
      <c r="BB169" s="186">
        <f t="shared" si="165"/>
        <v>2.4652069961776935E-3</v>
      </c>
      <c r="BC169" s="186">
        <f t="shared" si="166"/>
        <v>8.3344546630392813E-4</v>
      </c>
      <c r="BD169" s="186">
        <f t="shared" si="167"/>
        <v>-3.5532556190143172E-4</v>
      </c>
    </row>
    <row r="170" spans="1:56" x14ac:dyDescent="0.4">
      <c r="A170" s="75" t="str">
        <f t="shared" si="155"/>
        <v>APMTUsuariosSureste</v>
      </c>
      <c r="C170" s="86" t="s">
        <v>118</v>
      </c>
      <c r="D170" s="86" t="s">
        <v>101</v>
      </c>
      <c r="E170" s="86" t="s">
        <v>19</v>
      </c>
      <c r="F170" s="183">
        <v>5489.2075101133742</v>
      </c>
      <c r="G170" s="183">
        <v>5505.0177747223906</v>
      </c>
      <c r="H170" s="183">
        <v>5519.0693843052022</v>
      </c>
      <c r="I170" s="183">
        <v>5532.323208023995</v>
      </c>
      <c r="J170" s="183">
        <v>5546.7097995165595</v>
      </c>
      <c r="K170" s="183">
        <v>5563.3442959298372</v>
      </c>
      <c r="L170" s="183">
        <v>5577.4972816169166</v>
      </c>
      <c r="M170" s="183">
        <v>5634.4089450213269</v>
      </c>
      <c r="N170" s="183">
        <v>5640.244682501766</v>
      </c>
      <c r="O170" s="183">
        <v>5654.3800375620158</v>
      </c>
      <c r="P170" s="183">
        <v>5658.7832866125891</v>
      </c>
      <c r="Q170" s="183">
        <v>5653.4808755937302</v>
      </c>
      <c r="R170" s="183">
        <v>5674.5582899679475</v>
      </c>
      <c r="S170" s="183">
        <v>5689.8087821751387</v>
      </c>
      <c r="T170" s="183">
        <v>5714.5092903627401</v>
      </c>
      <c r="U170" s="183">
        <v>5735.3046147076911</v>
      </c>
      <c r="V170" s="183">
        <v>5753.9490025794894</v>
      </c>
      <c r="W170" s="183">
        <v>5769.4507312189953</v>
      </c>
      <c r="X170" s="183">
        <v>5782.8191540121779</v>
      </c>
      <c r="Y170" s="183">
        <v>5769.5609226366778</v>
      </c>
      <c r="Z170" s="183">
        <v>5782.0478140884043</v>
      </c>
      <c r="AA170" s="184">
        <f t="shared" ref="AA170:AO170" si="205">Z170*(1+INDEX($BH$5:$BH$16,MATCH($C170,$BG$5:$BG$16,0)))</f>
        <v>5797.6593431864421</v>
      </c>
      <c r="AB170" s="184">
        <f t="shared" si="205"/>
        <v>5813.3130234130449</v>
      </c>
      <c r="AC170" s="184">
        <f t="shared" si="205"/>
        <v>5829.0089685762596</v>
      </c>
      <c r="AD170" s="184">
        <f t="shared" si="205"/>
        <v>5844.747292791415</v>
      </c>
      <c r="AE170" s="184">
        <f t="shared" si="205"/>
        <v>5860.5281104819514</v>
      </c>
      <c r="AF170" s="184">
        <f t="shared" si="205"/>
        <v>5876.3515363802526</v>
      </c>
      <c r="AG170" s="184">
        <f t="shared" si="205"/>
        <v>5892.2176855284788</v>
      </c>
      <c r="AH170" s="184">
        <f t="shared" si="205"/>
        <v>5908.1266732794056</v>
      </c>
      <c r="AI170" s="184">
        <f t="shared" si="205"/>
        <v>5924.0786152972596</v>
      </c>
      <c r="AJ170" s="184">
        <f t="shared" si="205"/>
        <v>5940.0736275585614</v>
      </c>
      <c r="AK170" s="184">
        <f t="shared" si="205"/>
        <v>5956.1118263529688</v>
      </c>
      <c r="AL170" s="184">
        <f t="shared" si="205"/>
        <v>5972.193328284121</v>
      </c>
      <c r="AM170" s="184">
        <f t="shared" si="205"/>
        <v>5988.3182502704876</v>
      </c>
      <c r="AN170" s="184">
        <f t="shared" si="205"/>
        <v>6004.4867095462178</v>
      </c>
      <c r="AO170" s="184">
        <f t="shared" si="205"/>
        <v>6020.6988236619918</v>
      </c>
      <c r="AP170" s="85"/>
      <c r="AQ170" s="189" t="s">
        <v>118</v>
      </c>
      <c r="AR170" s="189" t="s">
        <v>19</v>
      </c>
      <c r="AS170" s="190">
        <f t="shared" si="169"/>
        <v>2.6877301469611296E-3</v>
      </c>
      <c r="AT170" s="186">
        <f t="shared" si="157"/>
        <v>2.8802453869503086E-3</v>
      </c>
      <c r="AU170" s="186">
        <f t="shared" si="158"/>
        <v>2.5525093937630583E-3</v>
      </c>
      <c r="AV170" s="186">
        <f t="shared" si="159"/>
        <v>2.4014598831614276E-3</v>
      </c>
      <c r="AW170" s="186">
        <f t="shared" si="160"/>
        <v>2.6004611356940099E-3</v>
      </c>
      <c r="AX170" s="186">
        <f t="shared" si="161"/>
        <v>2.9989844456488335E-3</v>
      </c>
      <c r="AY170" s="186">
        <f t="shared" si="162"/>
        <v>2.5439708445571529E-3</v>
      </c>
      <c r="AZ170" s="186">
        <f t="shared" si="163"/>
        <v>1.0203799397982216E-2</v>
      </c>
      <c r="BA170" s="186">
        <f t="shared" si="164"/>
        <v>1.035731970714604E-3</v>
      </c>
      <c r="BB170" s="186">
        <f t="shared" si="165"/>
        <v>2.5061599019104985E-3</v>
      </c>
      <c r="BC170" s="186">
        <f t="shared" si="166"/>
        <v>7.7873242005721544E-4</v>
      </c>
      <c r="BD170" s="186">
        <f t="shared" si="167"/>
        <v>-9.3702316386690132E-4</v>
      </c>
    </row>
    <row r="171" spans="1:56" x14ac:dyDescent="0.4">
      <c r="A171" s="75" t="str">
        <f t="shared" si="155"/>
        <v>RABTUsuariosSureste</v>
      </c>
      <c r="C171" s="86" t="s">
        <v>119</v>
      </c>
      <c r="D171" s="86" t="s">
        <v>101</v>
      </c>
      <c r="E171" s="86" t="s">
        <v>19</v>
      </c>
      <c r="F171" s="183">
        <v>8877.3006709707315</v>
      </c>
      <c r="G171" s="183">
        <v>8894.410929848993</v>
      </c>
      <c r="H171" s="183">
        <v>8922.7204273485149</v>
      </c>
      <c r="I171" s="183">
        <v>8953.5145209339335</v>
      </c>
      <c r="J171" s="183">
        <v>8980.9178042144395</v>
      </c>
      <c r="K171" s="183">
        <v>8991.9877221879087</v>
      </c>
      <c r="L171" s="183">
        <v>8986.5973343411733</v>
      </c>
      <c r="M171" s="183">
        <v>8986.0861343162633</v>
      </c>
      <c r="N171" s="183">
        <v>8968.3597731834579</v>
      </c>
      <c r="O171" s="183">
        <v>8977.9245645445262</v>
      </c>
      <c r="P171" s="183">
        <v>8997.0299051547699</v>
      </c>
      <c r="Q171" s="183">
        <v>8980.3989348668583</v>
      </c>
      <c r="R171" s="183">
        <v>8999.8765461626008</v>
      </c>
      <c r="S171" s="183">
        <v>9015.2426952817914</v>
      </c>
      <c r="T171" s="183">
        <v>9045.6289043155175</v>
      </c>
      <c r="U171" s="183">
        <v>9076.2217442956808</v>
      </c>
      <c r="V171" s="183">
        <v>9111.2772485388305</v>
      </c>
      <c r="W171" s="183">
        <v>9130.7371410546093</v>
      </c>
      <c r="X171" s="183">
        <v>9147.4500056041434</v>
      </c>
      <c r="Y171" s="183">
        <v>9157.6731245710107</v>
      </c>
      <c r="Z171" s="183">
        <v>9171.0929406413998</v>
      </c>
      <c r="AA171" s="184">
        <f t="shared" ref="AA171:AO171" si="206">Z171*(1+INDEX($BH$5:$BH$16,MATCH($C171,$BG$5:$BG$16,0)))</f>
        <v>9181.1811428761066</v>
      </c>
      <c r="AB171" s="184">
        <f t="shared" si="206"/>
        <v>9191.2804421332712</v>
      </c>
      <c r="AC171" s="184">
        <f t="shared" si="206"/>
        <v>9201.3908506196185</v>
      </c>
      <c r="AD171" s="184">
        <f t="shared" si="206"/>
        <v>9211.5123805553012</v>
      </c>
      <c r="AE171" s="184">
        <f t="shared" si="206"/>
        <v>9221.6450441739125</v>
      </c>
      <c r="AF171" s="184">
        <f t="shared" si="206"/>
        <v>9231.7888537225044</v>
      </c>
      <c r="AG171" s="184">
        <f t="shared" si="206"/>
        <v>9241.9438214616002</v>
      </c>
      <c r="AH171" s="184">
        <f t="shared" si="206"/>
        <v>9252.1099596652093</v>
      </c>
      <c r="AI171" s="184">
        <f t="shared" si="206"/>
        <v>9262.2872806208416</v>
      </c>
      <c r="AJ171" s="184">
        <f t="shared" si="206"/>
        <v>9272.4757966295256</v>
      </c>
      <c r="AK171" s="184">
        <f t="shared" si="206"/>
        <v>9282.6755200058196</v>
      </c>
      <c r="AL171" s="184">
        <f t="shared" si="206"/>
        <v>9292.8864630778262</v>
      </c>
      <c r="AM171" s="184">
        <f t="shared" si="206"/>
        <v>9303.1086381872119</v>
      </c>
      <c r="AN171" s="184">
        <f t="shared" si="206"/>
        <v>9313.3420576892186</v>
      </c>
      <c r="AO171" s="184">
        <f t="shared" si="206"/>
        <v>9323.5867339526776</v>
      </c>
      <c r="AP171" s="85"/>
      <c r="AQ171" s="189" t="s">
        <v>119</v>
      </c>
      <c r="AR171" s="189" t="s">
        <v>19</v>
      </c>
      <c r="AS171" s="190">
        <f t="shared" si="169"/>
        <v>1.0519752640449605E-3</v>
      </c>
      <c r="AT171" s="186">
        <f t="shared" si="157"/>
        <v>1.9274168480305498E-3</v>
      </c>
      <c r="AU171" s="186">
        <f t="shared" si="158"/>
        <v>3.1828411935093115E-3</v>
      </c>
      <c r="AV171" s="186">
        <f t="shared" si="159"/>
        <v>3.4512000948760946E-3</v>
      </c>
      <c r="AW171" s="186">
        <f t="shared" si="160"/>
        <v>3.060617505721952E-3</v>
      </c>
      <c r="AX171" s="186">
        <f t="shared" si="161"/>
        <v>1.2326043077997006E-3</v>
      </c>
      <c r="AY171" s="186">
        <f t="shared" si="162"/>
        <v>-5.9946565912616379E-4</v>
      </c>
      <c r="AZ171" s="186">
        <f t="shared" si="163"/>
        <v>-5.6884714635718758E-5</v>
      </c>
      <c r="BA171" s="186">
        <f t="shared" si="164"/>
        <v>-1.9726453617121553E-3</v>
      </c>
      <c r="BB171" s="186">
        <f t="shared" si="165"/>
        <v>1.0665039765318518E-3</v>
      </c>
      <c r="BC171" s="186">
        <f t="shared" si="166"/>
        <v>2.1280353240764605E-3</v>
      </c>
      <c r="BD171" s="186">
        <f t="shared" si="167"/>
        <v>-1.8484956105773165E-3</v>
      </c>
    </row>
    <row r="172" spans="1:56" x14ac:dyDescent="0.4">
      <c r="A172" s="75" t="str">
        <f t="shared" si="155"/>
        <v>RAMTUsuariosSureste</v>
      </c>
      <c r="C172" s="86" t="s">
        <v>120</v>
      </c>
      <c r="D172" s="86" t="s">
        <v>101</v>
      </c>
      <c r="E172" s="86" t="s">
        <v>19</v>
      </c>
      <c r="F172" s="183">
        <v>2377.6507310708162</v>
      </c>
      <c r="G172" s="183">
        <v>2389.1902407898801</v>
      </c>
      <c r="H172" s="183">
        <v>2393.4974029242344</v>
      </c>
      <c r="I172" s="183">
        <v>2389.4137089849387</v>
      </c>
      <c r="J172" s="183">
        <v>2389.9549692285927</v>
      </c>
      <c r="K172" s="183">
        <v>2381.7059515477827</v>
      </c>
      <c r="L172" s="183">
        <v>2376.8705758336273</v>
      </c>
      <c r="M172" s="183">
        <v>2365.2166433464427</v>
      </c>
      <c r="N172" s="183">
        <v>2352.001254394137</v>
      </c>
      <c r="O172" s="183">
        <v>2351.8688483866504</v>
      </c>
      <c r="P172" s="183">
        <v>2349.0718375933438</v>
      </c>
      <c r="Q172" s="183">
        <v>2353.0087565642871</v>
      </c>
      <c r="R172" s="183">
        <v>2365.8833454999863</v>
      </c>
      <c r="S172" s="183">
        <v>2374.054083197675</v>
      </c>
      <c r="T172" s="183">
        <v>2383.336784529477</v>
      </c>
      <c r="U172" s="183">
        <v>2389.41564835389</v>
      </c>
      <c r="V172" s="183">
        <v>2390.7673885128788</v>
      </c>
      <c r="W172" s="183">
        <v>2377.9189810580215</v>
      </c>
      <c r="X172" s="183">
        <v>2378.043365130301</v>
      </c>
      <c r="Y172" s="183">
        <v>2372.4923622731512</v>
      </c>
      <c r="Z172" s="183">
        <v>2366.9181751417218</v>
      </c>
      <c r="AA172" s="184">
        <f t="shared" ref="AA172:AO172" si="207">Z172*(1+INDEX($BH$5:$BH$16,MATCH($C172,$BG$5:$BG$16,0)))</f>
        <v>2364.7879487840942</v>
      </c>
      <c r="AB172" s="184">
        <f t="shared" si="207"/>
        <v>2362.6596396301884</v>
      </c>
      <c r="AC172" s="184">
        <f t="shared" si="207"/>
        <v>2360.5332459545211</v>
      </c>
      <c r="AD172" s="184">
        <f t="shared" si="207"/>
        <v>2358.408766033162</v>
      </c>
      <c r="AE172" s="184">
        <f t="shared" si="207"/>
        <v>2356.2861981437322</v>
      </c>
      <c r="AF172" s="184">
        <f t="shared" si="207"/>
        <v>2354.1655405654028</v>
      </c>
      <c r="AG172" s="184">
        <f t="shared" si="207"/>
        <v>2352.046791578894</v>
      </c>
      <c r="AH172" s="184">
        <f t="shared" si="207"/>
        <v>2349.9299494664729</v>
      </c>
      <c r="AI172" s="184">
        <f t="shared" si="207"/>
        <v>2347.8150125119532</v>
      </c>
      <c r="AJ172" s="184">
        <f t="shared" si="207"/>
        <v>2345.7019790006925</v>
      </c>
      <c r="AK172" s="184">
        <f t="shared" si="207"/>
        <v>2343.590847219592</v>
      </c>
      <c r="AL172" s="184">
        <f t="shared" si="207"/>
        <v>2341.4816154570944</v>
      </c>
      <c r="AM172" s="184">
        <f t="shared" si="207"/>
        <v>2339.374282003183</v>
      </c>
      <c r="AN172" s="184">
        <f t="shared" si="207"/>
        <v>2337.26884514938</v>
      </c>
      <c r="AO172" s="184">
        <f t="shared" si="207"/>
        <v>2335.1653031887454</v>
      </c>
      <c r="AP172" s="85"/>
      <c r="AQ172" s="189" t="s">
        <v>120</v>
      </c>
      <c r="AR172" s="189" t="s">
        <v>19</v>
      </c>
      <c r="AS172" s="190">
        <f t="shared" si="169"/>
        <v>-9.4230568680100176E-4</v>
      </c>
      <c r="AT172" s="186">
        <f t="shared" si="157"/>
        <v>4.8533241523942561E-3</v>
      </c>
      <c r="AU172" s="186">
        <f t="shared" si="158"/>
        <v>1.8027706880847649E-3</v>
      </c>
      <c r="AV172" s="186">
        <f t="shared" si="159"/>
        <v>-1.706161842626841E-3</v>
      </c>
      <c r="AW172" s="186">
        <f t="shared" si="160"/>
        <v>2.2652428987868234E-4</v>
      </c>
      <c r="AX172" s="186">
        <f t="shared" si="161"/>
        <v>-3.4515368645094968E-3</v>
      </c>
      <c r="AY172" s="186">
        <f t="shared" si="162"/>
        <v>-2.0302152375329952E-3</v>
      </c>
      <c r="AZ172" s="186">
        <f t="shared" si="163"/>
        <v>-4.903057240757569E-3</v>
      </c>
      <c r="BA172" s="186">
        <f t="shared" si="164"/>
        <v>-5.5873904783655393E-3</v>
      </c>
      <c r="BB172" s="186">
        <f t="shared" si="165"/>
        <v>-5.6295041186427142E-5</v>
      </c>
      <c r="BC172" s="186">
        <f t="shared" si="166"/>
        <v>-1.1892715851163915E-3</v>
      </c>
      <c r="BD172" s="186">
        <f t="shared" si="167"/>
        <v>1.675946604926537E-3</v>
      </c>
    </row>
    <row r="173" spans="1:56" x14ac:dyDescent="0.4">
      <c r="A173" s="75" t="str">
        <f t="shared" si="155"/>
        <v>DB1UsuariosValle de Mexico Centro</v>
      </c>
      <c r="C173" s="86" t="s">
        <v>109</v>
      </c>
      <c r="D173" s="86" t="s">
        <v>101</v>
      </c>
      <c r="E173" s="86" t="s">
        <v>123</v>
      </c>
      <c r="F173" s="183">
        <v>1331634.1384086609</v>
      </c>
      <c r="G173" s="183">
        <v>1335244.0270838311</v>
      </c>
      <c r="H173" s="183">
        <v>1338270.2756644662</v>
      </c>
      <c r="I173" s="183">
        <v>1341841.6778222537</v>
      </c>
      <c r="J173" s="183">
        <v>1343272.1845328996</v>
      </c>
      <c r="K173" s="183">
        <v>1346367.0360639426</v>
      </c>
      <c r="L173" s="183">
        <v>1350072.83293354</v>
      </c>
      <c r="M173" s="183">
        <v>1354120.7774445126</v>
      </c>
      <c r="N173" s="183">
        <v>1357058.8344079482</v>
      </c>
      <c r="O173" s="183">
        <v>1360232.4823830142</v>
      </c>
      <c r="P173" s="183">
        <v>1364095.1030118342</v>
      </c>
      <c r="Q173" s="183">
        <v>1366617.821772798</v>
      </c>
      <c r="R173" s="183">
        <v>1371757.3964270712</v>
      </c>
      <c r="S173" s="183">
        <v>1376143.9336546534</v>
      </c>
      <c r="T173" s="183">
        <v>1381159.4370740752</v>
      </c>
      <c r="U173" s="183">
        <v>1385696.4858032982</v>
      </c>
      <c r="V173" s="183">
        <v>1390100.0247273331</v>
      </c>
      <c r="W173" s="183">
        <v>1391768.8277994946</v>
      </c>
      <c r="X173" s="183">
        <v>1398902.1800676764</v>
      </c>
      <c r="Y173" s="183">
        <v>1403080.4312154381</v>
      </c>
      <c r="Z173" s="183">
        <v>1406474.3124463432</v>
      </c>
      <c r="AA173" s="184">
        <f t="shared" ref="AA173:AO173" si="208">Z173*(1+INDEX($BH$5:$BH$16,MATCH($C173,$BG$5:$BG$16,0)))</f>
        <v>1409849.8507962143</v>
      </c>
      <c r="AB173" s="184">
        <f t="shared" si="208"/>
        <v>1413233.4904381251</v>
      </c>
      <c r="AC173" s="184">
        <f t="shared" si="208"/>
        <v>1416625.2508151766</v>
      </c>
      <c r="AD173" s="184">
        <f t="shared" si="208"/>
        <v>1420025.1514171329</v>
      </c>
      <c r="AE173" s="184">
        <f t="shared" si="208"/>
        <v>1423433.2117805339</v>
      </c>
      <c r="AF173" s="184">
        <f t="shared" si="208"/>
        <v>1426849.4514888071</v>
      </c>
      <c r="AG173" s="184">
        <f t="shared" si="208"/>
        <v>1430273.8901723803</v>
      </c>
      <c r="AH173" s="184">
        <f t="shared" si="208"/>
        <v>1433706.5475087939</v>
      </c>
      <c r="AI173" s="184">
        <f t="shared" si="208"/>
        <v>1437147.4432228149</v>
      </c>
      <c r="AJ173" s="184">
        <f t="shared" si="208"/>
        <v>1440596.5970865497</v>
      </c>
      <c r="AK173" s="184">
        <f t="shared" si="208"/>
        <v>1444054.0289195573</v>
      </c>
      <c r="AL173" s="184">
        <f t="shared" si="208"/>
        <v>1447519.7585889641</v>
      </c>
      <c r="AM173" s="184">
        <f t="shared" si="208"/>
        <v>1450993.8060095776</v>
      </c>
      <c r="AN173" s="184">
        <f t="shared" si="208"/>
        <v>1454476.1911440005</v>
      </c>
      <c r="AO173" s="184">
        <f t="shared" si="208"/>
        <v>1457966.9340027461</v>
      </c>
      <c r="AP173" s="85"/>
      <c r="AQ173" s="189" t="s">
        <v>109</v>
      </c>
      <c r="AR173" s="189" t="s">
        <v>123</v>
      </c>
      <c r="AS173" s="190">
        <f t="shared" si="169"/>
        <v>2.3603786821297327E-3</v>
      </c>
      <c r="AT173" s="186">
        <f t="shared" si="157"/>
        <v>2.7108712303547389E-3</v>
      </c>
      <c r="AU173" s="186">
        <f t="shared" si="158"/>
        <v>2.2664385829489486E-3</v>
      </c>
      <c r="AV173" s="186">
        <f t="shared" si="159"/>
        <v>2.6686703147569268E-3</v>
      </c>
      <c r="AW173" s="186">
        <f t="shared" si="160"/>
        <v>1.0660771194463958E-3</v>
      </c>
      <c r="AX173" s="186">
        <f t="shared" si="161"/>
        <v>2.3039645774538542E-3</v>
      </c>
      <c r="AY173" s="186">
        <f t="shared" si="162"/>
        <v>2.7524417713249427E-3</v>
      </c>
      <c r="AZ173" s="186">
        <f t="shared" si="163"/>
        <v>2.9983156554427293E-3</v>
      </c>
      <c r="BA173" s="186">
        <f t="shared" si="164"/>
        <v>2.1697155913820154E-3</v>
      </c>
      <c r="BB173" s="186">
        <f t="shared" si="165"/>
        <v>2.3386222428967152E-3</v>
      </c>
      <c r="BC173" s="186">
        <f t="shared" si="166"/>
        <v>2.8396768044041121E-3</v>
      </c>
      <c r="BD173" s="186">
        <f t="shared" si="167"/>
        <v>1.8493716130156823E-3</v>
      </c>
    </row>
    <row r="174" spans="1:56" x14ac:dyDescent="0.4">
      <c r="A174" s="75" t="str">
        <f t="shared" si="155"/>
        <v>DB2UsuariosValle de Mexico Centro</v>
      </c>
      <c r="C174" s="86" t="s">
        <v>110</v>
      </c>
      <c r="D174" s="86" t="s">
        <v>101</v>
      </c>
      <c r="E174" s="86" t="s">
        <v>123</v>
      </c>
      <c r="F174" s="183">
        <v>498903.85707939049</v>
      </c>
      <c r="G174" s="183">
        <v>500255.39828441065</v>
      </c>
      <c r="H174" s="183">
        <v>501538.11315291666</v>
      </c>
      <c r="I174" s="183">
        <v>502883.80708480586</v>
      </c>
      <c r="J174" s="183">
        <v>504961.96605557308</v>
      </c>
      <c r="K174" s="183">
        <v>506049.5809728037</v>
      </c>
      <c r="L174" s="183">
        <v>507407.41065542639</v>
      </c>
      <c r="M174" s="183">
        <v>508856.64802831964</v>
      </c>
      <c r="N174" s="183">
        <v>509716.05080422235</v>
      </c>
      <c r="O174" s="183">
        <v>510381.59461073921</v>
      </c>
      <c r="P174" s="183">
        <v>511911.98186507012</v>
      </c>
      <c r="Q174" s="183">
        <v>512569.95239865407</v>
      </c>
      <c r="R174" s="183">
        <v>514283.22658160335</v>
      </c>
      <c r="S174" s="183">
        <v>515669.08416984504</v>
      </c>
      <c r="T174" s="183">
        <v>517924.8947793275</v>
      </c>
      <c r="U174" s="183">
        <v>519586.77147724584</v>
      </c>
      <c r="V174" s="183">
        <v>520914.20753658324</v>
      </c>
      <c r="W174" s="183">
        <v>522050.9736934586</v>
      </c>
      <c r="X174" s="183">
        <v>524384.86302868649</v>
      </c>
      <c r="Y174" s="183">
        <v>525795.16716401884</v>
      </c>
      <c r="Z174" s="183">
        <v>527012.57253118185</v>
      </c>
      <c r="AA174" s="184">
        <f t="shared" ref="AA174:AO174" si="209">Z174*(1+INDEX($BH$5:$BH$16,MATCH($C174,$BG$5:$BG$16,0)))</f>
        <v>528330.10396250978</v>
      </c>
      <c r="AB174" s="184">
        <f t="shared" si="209"/>
        <v>529650.92922241602</v>
      </c>
      <c r="AC174" s="184">
        <f t="shared" si="209"/>
        <v>530975.05654547201</v>
      </c>
      <c r="AD174" s="184">
        <f t="shared" si="209"/>
        <v>532302.49418683571</v>
      </c>
      <c r="AE174" s="184">
        <f t="shared" si="209"/>
        <v>533633.25042230275</v>
      </c>
      <c r="AF174" s="184">
        <f t="shared" si="209"/>
        <v>534967.33354835853</v>
      </c>
      <c r="AG174" s="184">
        <f t="shared" si="209"/>
        <v>536304.75188222935</v>
      </c>
      <c r="AH174" s="184">
        <f t="shared" si="209"/>
        <v>537645.51376193494</v>
      </c>
      <c r="AI174" s="184">
        <f t="shared" si="209"/>
        <v>538989.62754633976</v>
      </c>
      <c r="AJ174" s="184">
        <f t="shared" si="209"/>
        <v>540337.10161520564</v>
      </c>
      <c r="AK174" s="184">
        <f t="shared" si="209"/>
        <v>541687.94436924357</v>
      </c>
      <c r="AL174" s="184">
        <f t="shared" si="209"/>
        <v>543042.1642301667</v>
      </c>
      <c r="AM174" s="184">
        <f t="shared" si="209"/>
        <v>544399.7696407421</v>
      </c>
      <c r="AN174" s="184">
        <f t="shared" si="209"/>
        <v>545760.76906484389</v>
      </c>
      <c r="AO174" s="184">
        <f t="shared" si="209"/>
        <v>547125.17098750593</v>
      </c>
      <c r="AP174" s="85"/>
      <c r="AQ174" s="189" t="s">
        <v>110</v>
      </c>
      <c r="AR174" s="189" t="s">
        <v>123</v>
      </c>
      <c r="AS174" s="190">
        <f t="shared" si="169"/>
        <v>2.4600372691160029E-3</v>
      </c>
      <c r="AT174" s="186">
        <f t="shared" si="157"/>
        <v>2.7090213592095846E-3</v>
      </c>
      <c r="AU174" s="186">
        <f t="shared" si="158"/>
        <v>2.5641199933172931E-3</v>
      </c>
      <c r="AV174" s="186">
        <f t="shared" si="159"/>
        <v>2.6831339365807061E-3</v>
      </c>
      <c r="AW174" s="186">
        <f t="shared" si="160"/>
        <v>4.132483371882989E-3</v>
      </c>
      <c r="AX174" s="186">
        <f t="shared" si="161"/>
        <v>2.1538551224487001E-3</v>
      </c>
      <c r="AY174" s="186">
        <f t="shared" si="162"/>
        <v>2.6831949549537271E-3</v>
      </c>
      <c r="AZ174" s="186">
        <f t="shared" si="163"/>
        <v>2.8561612275650461E-3</v>
      </c>
      <c r="BA174" s="186">
        <f t="shared" si="164"/>
        <v>1.6888897476974307E-3</v>
      </c>
      <c r="BB174" s="186">
        <f t="shared" si="165"/>
        <v>1.3057148297896948E-3</v>
      </c>
      <c r="BC174" s="186">
        <f t="shared" si="166"/>
        <v>2.9985157585827871E-3</v>
      </c>
      <c r="BD174" s="186">
        <f t="shared" si="167"/>
        <v>1.2853196582480741E-3</v>
      </c>
    </row>
    <row r="175" spans="1:56" x14ac:dyDescent="0.4">
      <c r="A175" s="75" t="str">
        <f t="shared" si="155"/>
        <v>DISTUsuariosValle de Mexico Centro</v>
      </c>
      <c r="C175" s="86" t="s">
        <v>111</v>
      </c>
      <c r="D175" s="86" t="s">
        <v>101</v>
      </c>
      <c r="E175" s="86" t="s">
        <v>123</v>
      </c>
      <c r="F175" s="183">
        <v>46.102979337257821</v>
      </c>
      <c r="G175" s="183">
        <v>46.363154164217519</v>
      </c>
      <c r="H175" s="183">
        <v>46.415189129609459</v>
      </c>
      <c r="I175" s="183">
        <v>46.363154164217519</v>
      </c>
      <c r="J175" s="183">
        <v>46.415189129609459</v>
      </c>
      <c r="K175" s="183">
        <v>46.62332899117721</v>
      </c>
      <c r="L175" s="183">
        <v>46.779433887353029</v>
      </c>
      <c r="M175" s="183">
        <v>46.883503818136909</v>
      </c>
      <c r="N175" s="183">
        <v>47.09164367970466</v>
      </c>
      <c r="O175" s="183">
        <v>47.299783541272419</v>
      </c>
      <c r="P175" s="183">
        <v>47.1436786450966</v>
      </c>
      <c r="Q175" s="183">
        <v>47.45588843744823</v>
      </c>
      <c r="R175" s="183">
        <v>47.50792340284017</v>
      </c>
      <c r="S175" s="183">
        <v>47.50792340284017</v>
      </c>
      <c r="T175" s="183">
        <v>47.664028299015989</v>
      </c>
      <c r="U175" s="183">
        <v>47.716063264407929</v>
      </c>
      <c r="V175" s="183">
        <v>47.768098229799868</v>
      </c>
      <c r="W175" s="183">
        <v>47.716063264407929</v>
      </c>
      <c r="X175" s="183">
        <v>47.87216816058374</v>
      </c>
      <c r="Y175" s="183">
        <v>47.768098229799868</v>
      </c>
      <c r="Z175" s="183">
        <v>47.716063264407929</v>
      </c>
      <c r="AA175" s="184">
        <f t="shared" ref="AA175:AO175" si="210">Z175*(1+INDEX($BH$5:$BH$16,MATCH($C175,$BG$5:$BG$16,0)))</f>
        <v>47.840125028895386</v>
      </c>
      <c r="AB175" s="184">
        <f t="shared" si="210"/>
        <v>47.964509353970513</v>
      </c>
      <c r="AC175" s="184">
        <f t="shared" si="210"/>
        <v>48.089217078290837</v>
      </c>
      <c r="AD175" s="184">
        <f t="shared" si="210"/>
        <v>48.214249042694391</v>
      </c>
      <c r="AE175" s="184">
        <f t="shared" si="210"/>
        <v>48.339606090205393</v>
      </c>
      <c r="AF175" s="184">
        <f t="shared" si="210"/>
        <v>48.465289066039922</v>
      </c>
      <c r="AG175" s="184">
        <f t="shared" si="210"/>
        <v>48.591298817611623</v>
      </c>
      <c r="AH175" s="184">
        <f t="shared" si="210"/>
        <v>48.717636194537413</v>
      </c>
      <c r="AI175" s="184">
        <f t="shared" si="210"/>
        <v>48.844302048643208</v>
      </c>
      <c r="AJ175" s="184">
        <f t="shared" si="210"/>
        <v>48.971297233969679</v>
      </c>
      <c r="AK175" s="184">
        <f t="shared" si="210"/>
        <v>49.098622606777994</v>
      </c>
      <c r="AL175" s="184">
        <f t="shared" si="210"/>
        <v>49.226279025555613</v>
      </c>
      <c r="AM175" s="184">
        <f t="shared" si="210"/>
        <v>49.354267351022052</v>
      </c>
      <c r="AN175" s="184">
        <f t="shared" si="210"/>
        <v>49.482588446134706</v>
      </c>
      <c r="AO175" s="184">
        <f t="shared" si="210"/>
        <v>49.611243176094654</v>
      </c>
      <c r="AP175" s="85"/>
      <c r="AQ175" s="189" t="s">
        <v>111</v>
      </c>
      <c r="AR175" s="189" t="s">
        <v>123</v>
      </c>
      <c r="AS175" s="190">
        <f t="shared" si="169"/>
        <v>2.6368849580653453E-3</v>
      </c>
      <c r="AT175" s="186">
        <f t="shared" si="157"/>
        <v>5.6433408577878375E-3</v>
      </c>
      <c r="AU175" s="186">
        <f t="shared" si="158"/>
        <v>1.1223344556678949E-3</v>
      </c>
      <c r="AV175" s="186">
        <f t="shared" si="159"/>
        <v>-1.1210762331839152E-3</v>
      </c>
      <c r="AW175" s="186">
        <f t="shared" si="160"/>
        <v>1.1223344556678949E-3</v>
      </c>
      <c r="AX175" s="186">
        <f t="shared" si="161"/>
        <v>4.484304932735439E-3</v>
      </c>
      <c r="AY175" s="186">
        <f t="shared" si="162"/>
        <v>3.3482142857144126E-3</v>
      </c>
      <c r="AZ175" s="186">
        <f t="shared" si="163"/>
        <v>2.2246941045607205E-3</v>
      </c>
      <c r="BA175" s="186">
        <f t="shared" si="164"/>
        <v>4.4395116537179202E-3</v>
      </c>
      <c r="BB175" s="186">
        <f t="shared" si="165"/>
        <v>4.4198895027625085E-3</v>
      </c>
      <c r="BC175" s="186">
        <f t="shared" si="166"/>
        <v>-3.3003300330033403E-3</v>
      </c>
      <c r="BD175" s="186">
        <f t="shared" si="167"/>
        <v>6.6225165562914245E-3</v>
      </c>
    </row>
    <row r="176" spans="1:56" x14ac:dyDescent="0.4">
      <c r="A176" s="75" t="str">
        <f t="shared" si="155"/>
        <v>DITUsuariosValle de Mexico Centro</v>
      </c>
      <c r="C176" s="86" t="s">
        <v>112</v>
      </c>
      <c r="D176" s="86" t="s">
        <v>101</v>
      </c>
      <c r="E176" s="86" t="s">
        <v>123</v>
      </c>
      <c r="F176" s="183">
        <v>6.2441958470326622</v>
      </c>
      <c r="G176" s="183">
        <v>6.1921608816407234</v>
      </c>
      <c r="H176" s="183">
        <v>6.1921608816407234</v>
      </c>
      <c r="I176" s="183">
        <v>6.1921608816407234</v>
      </c>
      <c r="J176" s="183">
        <v>6.1921608816407234</v>
      </c>
      <c r="K176" s="183">
        <v>6.2962308124246009</v>
      </c>
      <c r="L176" s="183">
        <v>6.3482657778165397</v>
      </c>
      <c r="M176" s="183">
        <v>6.3482657778165397</v>
      </c>
      <c r="N176" s="183">
        <v>6.3482657778165397</v>
      </c>
      <c r="O176" s="183">
        <v>6.3482657778165397</v>
      </c>
      <c r="P176" s="183">
        <v>6.4003007432084784</v>
      </c>
      <c r="Q176" s="183">
        <v>6.5043706739923568</v>
      </c>
      <c r="R176" s="183">
        <v>6.4523357086004181</v>
      </c>
      <c r="S176" s="183">
        <v>6.5043706739923568</v>
      </c>
      <c r="T176" s="183">
        <v>6.5043706739923568</v>
      </c>
      <c r="U176" s="183">
        <v>6.4003007432084784</v>
      </c>
      <c r="V176" s="183">
        <v>6.4523357086004181</v>
      </c>
      <c r="W176" s="183">
        <v>6.4523357086004181</v>
      </c>
      <c r="X176" s="183">
        <v>6.4523357086004181</v>
      </c>
      <c r="Y176" s="183">
        <v>6.4523357086004181</v>
      </c>
      <c r="Z176" s="183">
        <v>6.5564056393842955</v>
      </c>
      <c r="AA176" s="184">
        <f t="shared" ref="AA176:AO176" si="211">Z176*(1+INDEX($BH$5:$BH$16,MATCH($C176,$BG$5:$BG$16,0)))</f>
        <v>6.580664340250018</v>
      </c>
      <c r="AB176" s="184">
        <f t="shared" si="211"/>
        <v>6.6050127983089437</v>
      </c>
      <c r="AC176" s="184">
        <f t="shared" si="211"/>
        <v>6.6294513456626873</v>
      </c>
      <c r="AD176" s="184">
        <f t="shared" si="211"/>
        <v>6.6539803156416397</v>
      </c>
      <c r="AE176" s="184">
        <f t="shared" si="211"/>
        <v>6.6786000428095145</v>
      </c>
      <c r="AF176" s="184">
        <f t="shared" si="211"/>
        <v>6.7033108629679097</v>
      </c>
      <c r="AG176" s="184">
        <f t="shared" si="211"/>
        <v>6.7281131131608909</v>
      </c>
      <c r="AH176" s="184">
        <f t="shared" si="211"/>
        <v>6.7530071316795865</v>
      </c>
      <c r="AI176" s="184">
        <f t="shared" si="211"/>
        <v>6.7779932580668012</v>
      </c>
      <c r="AJ176" s="184">
        <f t="shared" si="211"/>
        <v>6.8030718331216482</v>
      </c>
      <c r="AK176" s="184">
        <f t="shared" si="211"/>
        <v>6.8282431989041985</v>
      </c>
      <c r="AL176" s="184">
        <f t="shared" si="211"/>
        <v>6.8535076987401444</v>
      </c>
      <c r="AM176" s="184">
        <f t="shared" si="211"/>
        <v>6.878865677225483</v>
      </c>
      <c r="AN176" s="184">
        <f t="shared" si="211"/>
        <v>6.9043174802312173</v>
      </c>
      <c r="AO176" s="184">
        <f t="shared" si="211"/>
        <v>6.9298634549080731</v>
      </c>
      <c r="AP176" s="85"/>
      <c r="AQ176" s="189" t="s">
        <v>112</v>
      </c>
      <c r="AR176" s="189" t="s">
        <v>123</v>
      </c>
      <c r="AS176" s="190">
        <f t="shared" si="169"/>
        <v>3.7449760071600917E-3</v>
      </c>
      <c r="AT176" s="186">
        <f t="shared" si="157"/>
        <v>-8.3333333333333037E-3</v>
      </c>
      <c r="AU176" s="186">
        <f t="shared" si="158"/>
        <v>0</v>
      </c>
      <c r="AV176" s="186">
        <f t="shared" si="159"/>
        <v>0</v>
      </c>
      <c r="AW176" s="186">
        <f t="shared" si="160"/>
        <v>0</v>
      </c>
      <c r="AX176" s="186">
        <f t="shared" si="161"/>
        <v>1.6806722689075571E-2</v>
      </c>
      <c r="AY176" s="186">
        <f t="shared" si="162"/>
        <v>8.2644628099173278E-3</v>
      </c>
      <c r="AZ176" s="186">
        <f t="shared" si="163"/>
        <v>0</v>
      </c>
      <c r="BA176" s="186">
        <f t="shared" si="164"/>
        <v>0</v>
      </c>
      <c r="BB176" s="186">
        <f t="shared" si="165"/>
        <v>0</v>
      </c>
      <c r="BC176" s="186">
        <f t="shared" si="166"/>
        <v>8.1967213114753079E-3</v>
      </c>
      <c r="BD176" s="186">
        <f t="shared" si="167"/>
        <v>1.6260162601626105E-2</v>
      </c>
    </row>
    <row r="177" spans="1:56" x14ac:dyDescent="0.4">
      <c r="A177" s="75" t="str">
        <f t="shared" si="155"/>
        <v>GDBTUsuariosValle de Mexico Centro</v>
      </c>
      <c r="C177" s="86" t="s">
        <v>113</v>
      </c>
      <c r="D177" s="86" t="s">
        <v>101</v>
      </c>
      <c r="E177" s="86" t="s">
        <v>123</v>
      </c>
      <c r="F177" s="183">
        <v>1591.6717470311833</v>
      </c>
      <c r="G177" s="183">
        <v>1596.7545224506678</v>
      </c>
      <c r="H177" s="183">
        <v>1603.6035727354163</v>
      </c>
      <c r="I177" s="183">
        <v>1551.8945543666925</v>
      </c>
      <c r="J177" s="183">
        <v>1624.4999822773727</v>
      </c>
      <c r="K177" s="183">
        <v>1539.242564741435</v>
      </c>
      <c r="L177" s="183">
        <v>1595.7733511432375</v>
      </c>
      <c r="M177" s="183">
        <v>1552.6717486097866</v>
      </c>
      <c r="N177" s="183">
        <v>1583.2275128473793</v>
      </c>
      <c r="O177" s="183">
        <v>1555.8975001843637</v>
      </c>
      <c r="P177" s="183">
        <v>1550.2485843414147</v>
      </c>
      <c r="Q177" s="183">
        <v>1502.3256300546084</v>
      </c>
      <c r="R177" s="183">
        <v>1511.9371125820842</v>
      </c>
      <c r="S177" s="183">
        <v>1530.7179885710659</v>
      </c>
      <c r="T177" s="183">
        <v>1518.9031374690339</v>
      </c>
      <c r="U177" s="183">
        <v>1543.4132712875298</v>
      </c>
      <c r="V177" s="183">
        <v>1552.5064855597016</v>
      </c>
      <c r="W177" s="183">
        <v>1502.2877485998031</v>
      </c>
      <c r="X177" s="183">
        <v>1528.7972739285187</v>
      </c>
      <c r="Y177" s="183">
        <v>1514.0339135475178</v>
      </c>
      <c r="Z177" s="183">
        <v>1497.4776363989724</v>
      </c>
      <c r="AA177" s="184">
        <f t="shared" ref="AA177:AO177" si="212">Z177*(1+INDEX($BH$5:$BH$16,MATCH($C177,$BG$5:$BG$16,0)))</f>
        <v>1490.2897437442573</v>
      </c>
      <c r="AB177" s="184">
        <f t="shared" si="212"/>
        <v>1483.1363529742848</v>
      </c>
      <c r="AC177" s="184">
        <f t="shared" si="212"/>
        <v>1476.0172984800083</v>
      </c>
      <c r="AD177" s="184">
        <f t="shared" si="212"/>
        <v>1468.9324154473043</v>
      </c>
      <c r="AE177" s="184">
        <f t="shared" si="212"/>
        <v>1461.8815398531572</v>
      </c>
      <c r="AF177" s="184">
        <f t="shared" si="212"/>
        <v>1454.864508461862</v>
      </c>
      <c r="AG177" s="184">
        <f t="shared" si="212"/>
        <v>1447.881158821245</v>
      </c>
      <c r="AH177" s="184">
        <f t="shared" si="212"/>
        <v>1440.9313292589029</v>
      </c>
      <c r="AI177" s="184">
        <f t="shared" si="212"/>
        <v>1434.0148588784602</v>
      </c>
      <c r="AJ177" s="184">
        <f t="shared" si="212"/>
        <v>1427.1315875558437</v>
      </c>
      <c r="AK177" s="184">
        <f t="shared" si="212"/>
        <v>1420.2813559355757</v>
      </c>
      <c r="AL177" s="184">
        <f t="shared" si="212"/>
        <v>1413.4640054270849</v>
      </c>
      <c r="AM177" s="184">
        <f t="shared" si="212"/>
        <v>1406.6793782010348</v>
      </c>
      <c r="AN177" s="184">
        <f t="shared" si="212"/>
        <v>1399.9273171856698</v>
      </c>
      <c r="AO177" s="184">
        <f t="shared" si="212"/>
        <v>1393.2076660631785</v>
      </c>
      <c r="AP177" s="85"/>
      <c r="AQ177" s="189" t="s">
        <v>113</v>
      </c>
      <c r="AR177" s="189" t="s">
        <v>123</v>
      </c>
      <c r="AS177" s="190">
        <f t="shared" si="169"/>
        <v>-4.8063613363783612E-3</v>
      </c>
      <c r="AT177" s="186">
        <f t="shared" si="157"/>
        <v>3.1933565629753691E-3</v>
      </c>
      <c r="AU177" s="186">
        <f t="shared" si="158"/>
        <v>4.2893570604933817E-3</v>
      </c>
      <c r="AV177" s="186">
        <f t="shared" si="159"/>
        <v>-3.2245512075355864E-2</v>
      </c>
      <c r="AW177" s="186">
        <f t="shared" si="160"/>
        <v>4.6785026538294305E-2</v>
      </c>
      <c r="AX177" s="186">
        <f t="shared" si="161"/>
        <v>-5.2482252056670453E-2</v>
      </c>
      <c r="AY177" s="186">
        <f t="shared" si="162"/>
        <v>3.6726366393914356E-2</v>
      </c>
      <c r="AZ177" s="186">
        <f t="shared" si="163"/>
        <v>-2.7009852309271998E-2</v>
      </c>
      <c r="BA177" s="186">
        <f t="shared" si="164"/>
        <v>1.9679474599155533E-2</v>
      </c>
      <c r="BB177" s="186">
        <f t="shared" si="165"/>
        <v>-1.7262214331952519E-2</v>
      </c>
      <c r="BC177" s="186">
        <f t="shared" si="166"/>
        <v>-3.6306478044213497E-3</v>
      </c>
      <c r="BD177" s="186">
        <f t="shared" si="167"/>
        <v>-3.0913077277322731E-2</v>
      </c>
    </row>
    <row r="178" spans="1:56" x14ac:dyDescent="0.4">
      <c r="A178" s="75" t="str">
        <f t="shared" si="155"/>
        <v>GDMTHUsuariosValle de Mexico Centro</v>
      </c>
      <c r="C178" s="86" t="s">
        <v>114</v>
      </c>
      <c r="D178" s="86" t="s">
        <v>101</v>
      </c>
      <c r="E178" s="86" t="s">
        <v>123</v>
      </c>
      <c r="F178" s="183">
        <v>4369.3240089957135</v>
      </c>
      <c r="G178" s="183">
        <v>4394.6130021761956</v>
      </c>
      <c r="H178" s="183">
        <v>4416.8319323985534</v>
      </c>
      <c r="I178" s="183">
        <v>4441.2363311673726</v>
      </c>
      <c r="J178" s="183">
        <v>4462.4665970472843</v>
      </c>
      <c r="K178" s="183">
        <v>4489.2125692587406</v>
      </c>
      <c r="L178" s="183">
        <v>4515.3341218854939</v>
      </c>
      <c r="M178" s="183">
        <v>4538.1774716925547</v>
      </c>
      <c r="N178" s="183">
        <v>4553.6838913793526</v>
      </c>
      <c r="O178" s="183">
        <v>4566.3283879695937</v>
      </c>
      <c r="P178" s="183">
        <v>4584.2284160644213</v>
      </c>
      <c r="Q178" s="183">
        <v>4605.6668218058994</v>
      </c>
      <c r="R178" s="183">
        <v>4626.3767380318914</v>
      </c>
      <c r="S178" s="183">
        <v>4643.9645563343665</v>
      </c>
      <c r="T178" s="183">
        <v>4668.1608152416184</v>
      </c>
      <c r="U178" s="183">
        <v>4685.5404936825262</v>
      </c>
      <c r="V178" s="183">
        <v>4702.1916826079459</v>
      </c>
      <c r="W178" s="183">
        <v>4723.4219484878577</v>
      </c>
      <c r="X178" s="183">
        <v>4743.5594800945373</v>
      </c>
      <c r="Y178" s="183">
        <v>4760.3667739161338</v>
      </c>
      <c r="Z178" s="183">
        <v>4781.1807600729098</v>
      </c>
      <c r="AA178" s="184">
        <f t="shared" ref="AA178:AO178" si="213">Z178*(1+INDEX($BH$5:$BH$16,MATCH($C178,$BG$5:$BG$16,0)))</f>
        <v>4804.1304277212594</v>
      </c>
      <c r="AB178" s="184">
        <f t="shared" si="213"/>
        <v>4827.1902537743208</v>
      </c>
      <c r="AC178" s="184">
        <f t="shared" si="213"/>
        <v>4850.3607669924368</v>
      </c>
      <c r="AD178" s="184">
        <f t="shared" si="213"/>
        <v>4873.6424986740003</v>
      </c>
      <c r="AE178" s="184">
        <f t="shared" si="213"/>
        <v>4897.0359826676349</v>
      </c>
      <c r="AF178" s="184">
        <f t="shared" si="213"/>
        <v>4920.5417553844391</v>
      </c>
      <c r="AG178" s="184">
        <f t="shared" si="213"/>
        <v>4944.1603558102843</v>
      </c>
      <c r="AH178" s="184">
        <f t="shared" si="213"/>
        <v>4967.8923255181735</v>
      </c>
      <c r="AI178" s="184">
        <f t="shared" si="213"/>
        <v>4991.7382086806601</v>
      </c>
      <c r="AJ178" s="184">
        <f t="shared" si="213"/>
        <v>5015.6985520823273</v>
      </c>
      <c r="AK178" s="184">
        <f t="shared" si="213"/>
        <v>5039.7739051323224</v>
      </c>
      <c r="AL178" s="184">
        <f t="shared" si="213"/>
        <v>5063.9648198769573</v>
      </c>
      <c r="AM178" s="184">
        <f t="shared" si="213"/>
        <v>5088.2718510123659</v>
      </c>
      <c r="AN178" s="184">
        <f t="shared" si="213"/>
        <v>5112.6955558972249</v>
      </c>
      <c r="AO178" s="184">
        <f t="shared" si="213"/>
        <v>5137.2364945655308</v>
      </c>
      <c r="AP178" s="85"/>
      <c r="AQ178" s="189" t="s">
        <v>114</v>
      </c>
      <c r="AR178" s="189" t="s">
        <v>123</v>
      </c>
      <c r="AS178" s="190">
        <f t="shared" si="169"/>
        <v>4.8009927594443854E-3</v>
      </c>
      <c r="AT178" s="186">
        <f t="shared" si="157"/>
        <v>5.787850278078821E-3</v>
      </c>
      <c r="AU178" s="186">
        <f t="shared" si="158"/>
        <v>5.0559469539992463E-3</v>
      </c>
      <c r="AV178" s="186">
        <f t="shared" si="159"/>
        <v>5.5253174995877341E-3</v>
      </c>
      <c r="AW178" s="186">
        <f t="shared" si="160"/>
        <v>4.7802603367272933E-3</v>
      </c>
      <c r="AX178" s="186">
        <f t="shared" si="161"/>
        <v>5.9935400366142311E-3</v>
      </c>
      <c r="AY178" s="186">
        <f t="shared" si="162"/>
        <v>5.818738191554651E-3</v>
      </c>
      <c r="AZ178" s="186">
        <f t="shared" si="163"/>
        <v>5.0590607893978845E-3</v>
      </c>
      <c r="BA178" s="186">
        <f t="shared" si="164"/>
        <v>3.416882610590033E-3</v>
      </c>
      <c r="BB178" s="186">
        <f t="shared" si="165"/>
        <v>2.7767620440624086E-3</v>
      </c>
      <c r="BC178" s="186">
        <f t="shared" si="166"/>
        <v>3.9200045581448961E-3</v>
      </c>
      <c r="BD178" s="186">
        <f t="shared" si="167"/>
        <v>4.6765570551310365E-3</v>
      </c>
    </row>
    <row r="179" spans="1:56" x14ac:dyDescent="0.4">
      <c r="A179" s="75" t="str">
        <f t="shared" si="155"/>
        <v>GDMTOUsuariosValle de Mexico Centro</v>
      </c>
      <c r="C179" s="86" t="s">
        <v>115</v>
      </c>
      <c r="D179" s="86" t="s">
        <v>101</v>
      </c>
      <c r="E179" s="86" t="s">
        <v>123</v>
      </c>
      <c r="F179" s="183">
        <v>11833.94793433091</v>
      </c>
      <c r="G179" s="183">
        <v>11867.094207285574</v>
      </c>
      <c r="H179" s="183">
        <v>11916.163179650173</v>
      </c>
      <c r="I179" s="183">
        <v>11968.9266345576</v>
      </c>
      <c r="J179" s="183">
        <v>12017.995606922197</v>
      </c>
      <c r="K179" s="183">
        <v>12072.528250652949</v>
      </c>
      <c r="L179" s="183">
        <v>12111.814649523863</v>
      </c>
      <c r="M179" s="183">
        <v>12166.555433116182</v>
      </c>
      <c r="N179" s="183">
        <v>12210.160734114628</v>
      </c>
      <c r="O179" s="183">
        <v>12260.062265925497</v>
      </c>
      <c r="P179" s="183">
        <v>12286.808238136953</v>
      </c>
      <c r="Q179" s="183">
        <v>12301.586168308264</v>
      </c>
      <c r="R179" s="183">
        <v>12382.084259769594</v>
      </c>
      <c r="S179" s="183">
        <v>12426.209910421958</v>
      </c>
      <c r="T179" s="183">
        <v>12500.255666174686</v>
      </c>
      <c r="U179" s="183">
        <v>12548.960393781541</v>
      </c>
      <c r="V179" s="183">
        <v>12609.060778809231</v>
      </c>
      <c r="W179" s="183">
        <v>12662.500688266751</v>
      </c>
      <c r="X179" s="183">
        <v>12720.051359990237</v>
      </c>
      <c r="Y179" s="183">
        <v>12773.959584136284</v>
      </c>
      <c r="Z179" s="183">
        <v>12819.282038992664</v>
      </c>
      <c r="AA179" s="184">
        <f t="shared" ref="AA179:AO179" si="214">Z179*(1+INDEX($BH$5:$BH$16,MATCH($C179,$BG$5:$BG$16,0)))</f>
        <v>12864.149526129138</v>
      </c>
      <c r="AB179" s="184">
        <f t="shared" si="214"/>
        <v>12909.174049470592</v>
      </c>
      <c r="AC179" s="184">
        <f t="shared" si="214"/>
        <v>12954.356158643739</v>
      </c>
      <c r="AD179" s="184">
        <f t="shared" si="214"/>
        <v>12999.696405198993</v>
      </c>
      <c r="AE179" s="184">
        <f t="shared" si="214"/>
        <v>13045.195342617189</v>
      </c>
      <c r="AF179" s="184">
        <f t="shared" si="214"/>
        <v>13090.85352631635</v>
      </c>
      <c r="AG179" s="184">
        <f t="shared" si="214"/>
        <v>13136.671513658459</v>
      </c>
      <c r="AH179" s="184">
        <f t="shared" si="214"/>
        <v>13182.649863956265</v>
      </c>
      <c r="AI179" s="184">
        <f t="shared" si="214"/>
        <v>13228.789138480113</v>
      </c>
      <c r="AJ179" s="184">
        <f t="shared" si="214"/>
        <v>13275.089900464794</v>
      </c>
      <c r="AK179" s="184">
        <f t="shared" si="214"/>
        <v>13321.552715116422</v>
      </c>
      <c r="AL179" s="184">
        <f t="shared" si="214"/>
        <v>13368.178149619331</v>
      </c>
      <c r="AM179" s="184">
        <f t="shared" si="214"/>
        <v>13414.966773143</v>
      </c>
      <c r="AN179" s="184">
        <f t="shared" si="214"/>
        <v>13461.919156849001</v>
      </c>
      <c r="AO179" s="184">
        <f t="shared" si="214"/>
        <v>13509.035873897972</v>
      </c>
      <c r="AP179" s="85"/>
      <c r="AQ179" s="189" t="s">
        <v>115</v>
      </c>
      <c r="AR179" s="189" t="s">
        <v>123</v>
      </c>
      <c r="AS179" s="190">
        <f t="shared" si="169"/>
        <v>3.5300024266582005E-3</v>
      </c>
      <c r="AT179" s="186">
        <f t="shared" si="157"/>
        <v>2.8009480131736542E-3</v>
      </c>
      <c r="AU179" s="186">
        <f t="shared" si="158"/>
        <v>4.1348767868105707E-3</v>
      </c>
      <c r="AV179" s="186">
        <f t="shared" si="159"/>
        <v>4.4278895909661831E-3</v>
      </c>
      <c r="AW179" s="186">
        <f t="shared" si="160"/>
        <v>4.0996969789188764E-3</v>
      </c>
      <c r="AX179" s="186">
        <f t="shared" si="161"/>
        <v>4.5375822653273001E-3</v>
      </c>
      <c r="AY179" s="186">
        <f t="shared" si="162"/>
        <v>3.254198131098951E-3</v>
      </c>
      <c r="AZ179" s="186">
        <f t="shared" si="163"/>
        <v>4.5196186679152817E-3</v>
      </c>
      <c r="BA179" s="186">
        <f t="shared" si="164"/>
        <v>3.5840301092744387E-3</v>
      </c>
      <c r="BB179" s="186">
        <f t="shared" si="165"/>
        <v>4.0868857419251725E-3</v>
      </c>
      <c r="BC179" s="186">
        <f t="shared" si="166"/>
        <v>2.181552722272162E-3</v>
      </c>
      <c r="BD179" s="186">
        <f t="shared" si="167"/>
        <v>1.2027476855576147E-3</v>
      </c>
    </row>
    <row r="180" spans="1:56" x14ac:dyDescent="0.4">
      <c r="A180" s="75" t="str">
        <f t="shared" si="155"/>
        <v>PDBTUsuariosValle de Mexico Centro</v>
      </c>
      <c r="C180" s="86" t="s">
        <v>116</v>
      </c>
      <c r="D180" s="86" t="s">
        <v>101</v>
      </c>
      <c r="E180" s="86" t="s">
        <v>123</v>
      </c>
      <c r="F180" s="183">
        <v>202585.93534598965</v>
      </c>
      <c r="G180" s="183">
        <v>203239.56319746672</v>
      </c>
      <c r="H180" s="183">
        <v>203755.30130461321</v>
      </c>
      <c r="I180" s="183">
        <v>204410.30371173608</v>
      </c>
      <c r="J180" s="183">
        <v>204942.24051174894</v>
      </c>
      <c r="K180" s="183">
        <v>205352.50832312292</v>
      </c>
      <c r="L180" s="183">
        <v>205921.28171583606</v>
      </c>
      <c r="M180" s="183">
        <v>206518.50366482825</v>
      </c>
      <c r="N180" s="183">
        <v>206893.66452575161</v>
      </c>
      <c r="O180" s="183">
        <v>207355.5385344027</v>
      </c>
      <c r="P180" s="183">
        <v>207842.30274025953</v>
      </c>
      <c r="Q180" s="183">
        <v>207900.78879252088</v>
      </c>
      <c r="R180" s="183">
        <v>208471.41920907894</v>
      </c>
      <c r="S180" s="183">
        <v>209094.80184099189</v>
      </c>
      <c r="T180" s="183">
        <v>210114.53397173577</v>
      </c>
      <c r="U180" s="183">
        <v>210859.77708096022</v>
      </c>
      <c r="V180" s="183">
        <v>211431.18594060052</v>
      </c>
      <c r="W180" s="183">
        <v>211758.54290323786</v>
      </c>
      <c r="X180" s="183">
        <v>212627.81530713139</v>
      </c>
      <c r="Y180" s="183">
        <v>213224.48568549045</v>
      </c>
      <c r="Z180" s="183">
        <v>213678.65602158519</v>
      </c>
      <c r="AA180" s="184">
        <f t="shared" ref="AA180:AO180" si="215">Z180*(1+INDEX($BH$5:$BH$16,MATCH($C180,$BG$5:$BG$16,0)))</f>
        <v>214191.484796037</v>
      </c>
      <c r="AB180" s="184">
        <f t="shared" si="215"/>
        <v>214705.54435954746</v>
      </c>
      <c r="AC180" s="184">
        <f t="shared" si="215"/>
        <v>215220.83766601037</v>
      </c>
      <c r="AD180" s="184">
        <f t="shared" si="215"/>
        <v>215737.36767640879</v>
      </c>
      <c r="AE180" s="184">
        <f t="shared" si="215"/>
        <v>216255.13735883217</v>
      </c>
      <c r="AF180" s="184">
        <f t="shared" si="215"/>
        <v>216774.14968849337</v>
      </c>
      <c r="AG180" s="184">
        <f t="shared" si="215"/>
        <v>217294.40764774574</v>
      </c>
      <c r="AH180" s="184">
        <f t="shared" si="215"/>
        <v>217815.91422610031</v>
      </c>
      <c r="AI180" s="184">
        <f t="shared" si="215"/>
        <v>218338.67242024295</v>
      </c>
      <c r="AJ180" s="184">
        <f t="shared" si="215"/>
        <v>218862.68523405152</v>
      </c>
      <c r="AK180" s="184">
        <f t="shared" si="215"/>
        <v>219387.95567861325</v>
      </c>
      <c r="AL180" s="184">
        <f t="shared" si="215"/>
        <v>219914.48677224191</v>
      </c>
      <c r="AM180" s="184">
        <f t="shared" si="215"/>
        <v>220442.28154049529</v>
      </c>
      <c r="AN180" s="184">
        <f t="shared" si="215"/>
        <v>220971.34301619246</v>
      </c>
      <c r="AO180" s="184">
        <f t="shared" si="215"/>
        <v>221501.6742394313</v>
      </c>
      <c r="AP180" s="85"/>
      <c r="AQ180" s="189" t="s">
        <v>116</v>
      </c>
      <c r="AR180" s="189" t="s">
        <v>123</v>
      </c>
      <c r="AS180" s="190">
        <f t="shared" si="169"/>
        <v>2.3573380463321621E-3</v>
      </c>
      <c r="AT180" s="186">
        <f t="shared" si="157"/>
        <v>3.2264226554561404E-3</v>
      </c>
      <c r="AU180" s="186">
        <f t="shared" si="158"/>
        <v>2.5375871657695726E-3</v>
      </c>
      <c r="AV180" s="186">
        <f t="shared" si="159"/>
        <v>3.2146520994986716E-3</v>
      </c>
      <c r="AW180" s="186">
        <f t="shared" si="160"/>
        <v>2.6022993477032852E-3</v>
      </c>
      <c r="AX180" s="186">
        <f t="shared" si="161"/>
        <v>2.0018704311495217E-3</v>
      </c>
      <c r="AY180" s="186">
        <f t="shared" si="162"/>
        <v>2.769741637721701E-3</v>
      </c>
      <c r="AZ180" s="186">
        <f t="shared" si="163"/>
        <v>2.9002439379546274E-3</v>
      </c>
      <c r="BA180" s="186">
        <f t="shared" si="164"/>
        <v>1.8165968388585974E-3</v>
      </c>
      <c r="BB180" s="186">
        <f t="shared" si="165"/>
        <v>2.2324221948013534E-3</v>
      </c>
      <c r="BC180" s="186">
        <f t="shared" si="166"/>
        <v>2.3474859137946336E-3</v>
      </c>
      <c r="BD180" s="186">
        <f t="shared" si="167"/>
        <v>2.8139628694567875E-4</v>
      </c>
    </row>
    <row r="181" spans="1:56" x14ac:dyDescent="0.4">
      <c r="A181" s="75" t="str">
        <f t="shared" si="155"/>
        <v>APBTUsuariosValle de Mexico Centro</v>
      </c>
      <c r="C181" s="86" t="s">
        <v>117</v>
      </c>
      <c r="D181" s="86" t="s">
        <v>101</v>
      </c>
      <c r="E181" s="86" t="s">
        <v>123</v>
      </c>
      <c r="F181" s="183">
        <v>5520.2333735346174</v>
      </c>
      <c r="G181" s="183">
        <v>5536.4500704990151</v>
      </c>
      <c r="H181" s="183">
        <v>5549.4900328262356</v>
      </c>
      <c r="I181" s="183">
        <v>5561.7000374554536</v>
      </c>
      <c r="J181" s="183">
        <v>5576.3114557375093</v>
      </c>
      <c r="K181" s="183">
        <v>5592.0936607408848</v>
      </c>
      <c r="L181" s="183">
        <v>5605.0217478925115</v>
      </c>
      <c r="M181" s="183">
        <v>5664.7787021486147</v>
      </c>
      <c r="N181" s="183">
        <v>5670.5962112794332</v>
      </c>
      <c r="O181" s="183">
        <v>5684.5754047319779</v>
      </c>
      <c r="P181" s="183">
        <v>5689.3131883309134</v>
      </c>
      <c r="Q181" s="183">
        <v>5687.2916299254366</v>
      </c>
      <c r="R181" s="183">
        <v>5699.5146432960028</v>
      </c>
      <c r="S181" s="183">
        <v>5711.9510000246773</v>
      </c>
      <c r="T181" s="183">
        <v>5727.0307329952602</v>
      </c>
      <c r="U181" s="183">
        <v>5738.8999086011618</v>
      </c>
      <c r="V181" s="183">
        <v>5751.6224576394907</v>
      </c>
      <c r="W181" s="183">
        <v>5766.8765077441385</v>
      </c>
      <c r="X181" s="183">
        <v>5779.4351466414819</v>
      </c>
      <c r="Y181" s="183">
        <v>5760.9315129481083</v>
      </c>
      <c r="Z181" s="183">
        <v>5769.223284683314</v>
      </c>
      <c r="AA181" s="184">
        <f t="shared" ref="AA181:AO181" si="216">Z181*(1+INDEX($BH$5:$BH$16,MATCH($C181,$BG$5:$BG$16,0)))</f>
        <v>5784.8001875519585</v>
      </c>
      <c r="AB181" s="184">
        <f t="shared" si="216"/>
        <v>5800.4191480583486</v>
      </c>
      <c r="AC181" s="184">
        <f t="shared" si="216"/>
        <v>5816.0802797581055</v>
      </c>
      <c r="AD181" s="184">
        <f t="shared" si="216"/>
        <v>5831.783696513452</v>
      </c>
      <c r="AE181" s="184">
        <f t="shared" si="216"/>
        <v>5847.5295124940376</v>
      </c>
      <c r="AF181" s="184">
        <f t="shared" si="216"/>
        <v>5863.3178421777711</v>
      </c>
      <c r="AG181" s="184">
        <f t="shared" si="216"/>
        <v>5879.1488003516506</v>
      </c>
      <c r="AH181" s="184">
        <f t="shared" si="216"/>
        <v>5895.0225021125998</v>
      </c>
      <c r="AI181" s="184">
        <f t="shared" si="216"/>
        <v>5910.9390628683032</v>
      </c>
      <c r="AJ181" s="184">
        <f t="shared" si="216"/>
        <v>5926.8985983380471</v>
      </c>
      <c r="AK181" s="184">
        <f t="shared" si="216"/>
        <v>5942.9012245535596</v>
      </c>
      <c r="AL181" s="184">
        <f t="shared" si="216"/>
        <v>5958.9470578598539</v>
      </c>
      <c r="AM181" s="184">
        <f t="shared" si="216"/>
        <v>5975.0362149160746</v>
      </c>
      <c r="AN181" s="184">
        <f t="shared" si="216"/>
        <v>5991.1688126963472</v>
      </c>
      <c r="AO181" s="184">
        <f t="shared" si="216"/>
        <v>6007.3449684906273</v>
      </c>
      <c r="AP181" s="85"/>
      <c r="AQ181" s="189" t="s">
        <v>117</v>
      </c>
      <c r="AR181" s="189" t="s">
        <v>123</v>
      </c>
      <c r="AS181" s="190">
        <f t="shared" si="169"/>
        <v>2.7176377681938217E-3</v>
      </c>
      <c r="AT181" s="186">
        <f t="shared" si="157"/>
        <v>2.9376832222609561E-3</v>
      </c>
      <c r="AU181" s="186">
        <f t="shared" si="158"/>
        <v>2.3552930417820583E-3</v>
      </c>
      <c r="AV181" s="186">
        <f t="shared" si="159"/>
        <v>2.2002030018963836E-3</v>
      </c>
      <c r="AW181" s="186">
        <f t="shared" si="160"/>
        <v>2.6271496455498866E-3</v>
      </c>
      <c r="AX181" s="186">
        <f t="shared" si="161"/>
        <v>2.8302230118686378E-3</v>
      </c>
      <c r="AY181" s="186">
        <f t="shared" si="162"/>
        <v>2.3118509695907452E-3</v>
      </c>
      <c r="AZ181" s="186">
        <f t="shared" si="163"/>
        <v>1.066132424527555E-2</v>
      </c>
      <c r="BA181" s="186">
        <f t="shared" si="164"/>
        <v>1.0269614113278536E-3</v>
      </c>
      <c r="BB181" s="186">
        <f t="shared" si="165"/>
        <v>2.4652069961776935E-3</v>
      </c>
      <c r="BC181" s="186">
        <f t="shared" si="166"/>
        <v>8.3344546630370608E-4</v>
      </c>
      <c r="BD181" s="186">
        <f t="shared" si="167"/>
        <v>-3.5532556190143172E-4</v>
      </c>
    </row>
    <row r="182" spans="1:56" x14ac:dyDescent="0.4">
      <c r="A182" s="75" t="str">
        <f t="shared" si="155"/>
        <v>APMTUsuariosValle de Mexico Centro</v>
      </c>
      <c r="C182" s="86" t="s">
        <v>118</v>
      </c>
      <c r="D182" s="86" t="s">
        <v>101</v>
      </c>
      <c r="E182" s="86" t="s">
        <v>123</v>
      </c>
      <c r="F182" s="183">
        <v>3240.1652599906402</v>
      </c>
      <c r="G182" s="183">
        <v>3249.497731033684</v>
      </c>
      <c r="H182" s="183">
        <v>3257.7921045171597</v>
      </c>
      <c r="I182" s="183">
        <v>3265.6155615638372</v>
      </c>
      <c r="J182" s="183">
        <v>3274.1076679158018</v>
      </c>
      <c r="K182" s="183">
        <v>3283.9266658852607</v>
      </c>
      <c r="L182" s="183">
        <v>3292.2808795789369</v>
      </c>
      <c r="M182" s="183">
        <v>3325.8746532359723</v>
      </c>
      <c r="N182" s="183">
        <v>3329.3193679449187</v>
      </c>
      <c r="O182" s="183">
        <v>3337.6631746455159</v>
      </c>
      <c r="P182" s="183">
        <v>3340.2623211668433</v>
      </c>
      <c r="Q182" s="183">
        <v>3337.1324179985186</v>
      </c>
      <c r="R182" s="183">
        <v>3349.573978223731</v>
      </c>
      <c r="S182" s="183">
        <v>3358.5760272365364</v>
      </c>
      <c r="T182" s="183">
        <v>3373.1562245393575</v>
      </c>
      <c r="U182" s="183">
        <v>3385.4312728753157</v>
      </c>
      <c r="V182" s="183">
        <v>3396.4366680557109</v>
      </c>
      <c r="W182" s="183">
        <v>3405.5870167198832</v>
      </c>
      <c r="X182" s="183">
        <v>3413.478119221571</v>
      </c>
      <c r="Y182" s="183">
        <v>3405.6520604266238</v>
      </c>
      <c r="Z182" s="183">
        <v>3413.0228132743914</v>
      </c>
      <c r="AA182" s="184">
        <f t="shared" ref="AA182:AO182" si="217">Z182*(1+INDEX($BH$5:$BH$16,MATCH($C182,$BG$5:$BG$16,0)))</f>
        <v>3422.2379748702319</v>
      </c>
      <c r="AB182" s="184">
        <f t="shared" si="217"/>
        <v>3431.4780174023813</v>
      </c>
      <c r="AC182" s="184">
        <f t="shared" si="217"/>
        <v>3440.7430080493673</v>
      </c>
      <c r="AD182" s="184">
        <f t="shared" si="217"/>
        <v>3450.0330141711001</v>
      </c>
      <c r="AE182" s="184">
        <f t="shared" si="217"/>
        <v>3459.3481033093617</v>
      </c>
      <c r="AF182" s="184">
        <f t="shared" si="217"/>
        <v>3468.6883431882966</v>
      </c>
      <c r="AG182" s="184">
        <f t="shared" si="217"/>
        <v>3478.0538017149047</v>
      </c>
      <c r="AH182" s="184">
        <f t="shared" si="217"/>
        <v>3487.4445469795346</v>
      </c>
      <c r="AI182" s="184">
        <f t="shared" si="217"/>
        <v>3496.8606472563793</v>
      </c>
      <c r="AJ182" s="184">
        <f t="shared" si="217"/>
        <v>3506.3021710039711</v>
      </c>
      <c r="AK182" s="184">
        <f t="shared" si="217"/>
        <v>3515.7691868656816</v>
      </c>
      <c r="AL182" s="184">
        <f t="shared" si="217"/>
        <v>3525.2617636702189</v>
      </c>
      <c r="AM182" s="184">
        <f t="shared" si="217"/>
        <v>3534.7799704321283</v>
      </c>
      <c r="AN182" s="184">
        <f t="shared" si="217"/>
        <v>3544.3238763522945</v>
      </c>
      <c r="AO182" s="184">
        <f t="shared" si="217"/>
        <v>3553.8935508184454</v>
      </c>
      <c r="AP182" s="85"/>
      <c r="AQ182" s="189" t="s">
        <v>118</v>
      </c>
      <c r="AR182" s="189" t="s">
        <v>123</v>
      </c>
      <c r="AS182" s="190">
        <f t="shared" si="169"/>
        <v>2.6877301469611192E-3</v>
      </c>
      <c r="AT182" s="186">
        <f t="shared" si="157"/>
        <v>2.8802453869500866E-3</v>
      </c>
      <c r="AU182" s="186">
        <f t="shared" si="158"/>
        <v>2.5525093937632803E-3</v>
      </c>
      <c r="AV182" s="186">
        <f t="shared" si="159"/>
        <v>2.4014598831612055E-3</v>
      </c>
      <c r="AW182" s="186">
        <f t="shared" si="160"/>
        <v>2.6004611356940099E-3</v>
      </c>
      <c r="AX182" s="186">
        <f t="shared" si="161"/>
        <v>2.9989844456488335E-3</v>
      </c>
      <c r="AY182" s="186">
        <f t="shared" si="162"/>
        <v>2.5439708445571529E-3</v>
      </c>
      <c r="AZ182" s="186">
        <f t="shared" si="163"/>
        <v>1.0203799397981994E-2</v>
      </c>
      <c r="BA182" s="186">
        <f t="shared" si="164"/>
        <v>1.035731970714826E-3</v>
      </c>
      <c r="BB182" s="186">
        <f t="shared" si="165"/>
        <v>2.5061599019104985E-3</v>
      </c>
      <c r="BC182" s="186">
        <f t="shared" si="166"/>
        <v>7.7873242005721544E-4</v>
      </c>
      <c r="BD182" s="186">
        <f t="shared" si="167"/>
        <v>-9.370231638667903E-4</v>
      </c>
    </row>
    <row r="183" spans="1:56" x14ac:dyDescent="0.4">
      <c r="A183" s="75" t="str">
        <f t="shared" si="155"/>
        <v>RABTUsuariosValle de Mexico Centro</v>
      </c>
      <c r="C183" s="86" t="s">
        <v>119</v>
      </c>
      <c r="D183" s="86" t="s">
        <v>101</v>
      </c>
      <c r="E183" s="86" t="s">
        <v>123</v>
      </c>
      <c r="F183" s="183">
        <v>5240.0863300532919</v>
      </c>
      <c r="G183" s="183">
        <v>5250.186160730972</v>
      </c>
      <c r="H183" s="183">
        <v>5266.8966695169383</v>
      </c>
      <c r="I183" s="183">
        <v>5285.0737838024779</v>
      </c>
      <c r="J183" s="183">
        <v>5301.2493731442155</v>
      </c>
      <c r="K183" s="183">
        <v>5307.7837159582732</v>
      </c>
      <c r="L183" s="183">
        <v>5304.6018818944876</v>
      </c>
      <c r="M183" s="183">
        <v>5304.3001311301805</v>
      </c>
      <c r="N183" s="183">
        <v>5293.8366280793762</v>
      </c>
      <c r="O183" s="183">
        <v>5299.4825258943329</v>
      </c>
      <c r="P183" s="183">
        <v>5310.760011908762</v>
      </c>
      <c r="Q183" s="183">
        <v>5300.9430953379187</v>
      </c>
      <c r="R183" s="183">
        <v>5312.4403250111982</v>
      </c>
      <c r="S183" s="183">
        <v>5321.5106438985986</v>
      </c>
      <c r="T183" s="183">
        <v>5339.4469923992692</v>
      </c>
      <c r="U183" s="183">
        <v>5357.5053108588181</v>
      </c>
      <c r="V183" s="183">
        <v>5378.197847406369</v>
      </c>
      <c r="W183" s="183">
        <v>5389.684618051604</v>
      </c>
      <c r="X183" s="183">
        <v>5399.5498751052974</v>
      </c>
      <c r="Y183" s="183">
        <v>5405.5843700418</v>
      </c>
      <c r="Z183" s="183">
        <v>5413.505808928312</v>
      </c>
      <c r="AA183" s="184">
        <f t="shared" ref="AA183:AO183" si="218">Z183*(1+INDEX($BH$5:$BH$16,MATCH($C183,$BG$5:$BG$16,0)))</f>
        <v>5419.4606653181336</v>
      </c>
      <c r="AB183" s="184">
        <f t="shared" si="218"/>
        <v>5425.4220720499843</v>
      </c>
      <c r="AC183" s="184">
        <f t="shared" si="218"/>
        <v>5431.3900363292396</v>
      </c>
      <c r="AD183" s="184">
        <f t="shared" si="218"/>
        <v>5437.364565369202</v>
      </c>
      <c r="AE183" s="184">
        <f t="shared" si="218"/>
        <v>5443.3456663911084</v>
      </c>
      <c r="AF183" s="184">
        <f t="shared" si="218"/>
        <v>5449.3333466241393</v>
      </c>
      <c r="AG183" s="184">
        <f t="shared" si="218"/>
        <v>5455.327613305426</v>
      </c>
      <c r="AH183" s="184">
        <f t="shared" si="218"/>
        <v>5461.3284736800624</v>
      </c>
      <c r="AI183" s="184">
        <f t="shared" si="218"/>
        <v>5467.3359350011115</v>
      </c>
      <c r="AJ183" s="184">
        <f t="shared" si="218"/>
        <v>5473.3500045296132</v>
      </c>
      <c r="AK183" s="184">
        <f t="shared" si="218"/>
        <v>5479.3706895345967</v>
      </c>
      <c r="AL183" s="184">
        <f t="shared" si="218"/>
        <v>5485.3979972930856</v>
      </c>
      <c r="AM183" s="184">
        <f t="shared" si="218"/>
        <v>5491.4319350901087</v>
      </c>
      <c r="AN183" s="184">
        <f t="shared" si="218"/>
        <v>5497.4725102187085</v>
      </c>
      <c r="AO183" s="184">
        <f t="shared" si="218"/>
        <v>5503.5197299799493</v>
      </c>
      <c r="AP183" s="85"/>
      <c r="AQ183" s="189" t="s">
        <v>119</v>
      </c>
      <c r="AR183" s="189" t="s">
        <v>123</v>
      </c>
      <c r="AS183" s="190">
        <f t="shared" si="169"/>
        <v>1.0519752640449505E-3</v>
      </c>
      <c r="AT183" s="186">
        <f t="shared" si="157"/>
        <v>1.9274168480307718E-3</v>
      </c>
      <c r="AU183" s="186">
        <f t="shared" si="158"/>
        <v>3.1828411935090895E-3</v>
      </c>
      <c r="AV183" s="186">
        <f t="shared" si="159"/>
        <v>3.4512000948760946E-3</v>
      </c>
      <c r="AW183" s="186">
        <f t="shared" si="160"/>
        <v>3.060617505721952E-3</v>
      </c>
      <c r="AX183" s="186">
        <f t="shared" si="161"/>
        <v>1.2326043077997006E-3</v>
      </c>
      <c r="AY183" s="186">
        <f t="shared" si="162"/>
        <v>-5.9946565912605276E-4</v>
      </c>
      <c r="AZ183" s="186">
        <f t="shared" si="163"/>
        <v>-5.6884714635607736E-5</v>
      </c>
      <c r="BA183" s="186">
        <f t="shared" si="164"/>
        <v>-1.9726453617123774E-3</v>
      </c>
      <c r="BB183" s="186">
        <f t="shared" si="165"/>
        <v>1.0665039765318518E-3</v>
      </c>
      <c r="BC183" s="186">
        <f t="shared" si="166"/>
        <v>2.1280353240764605E-3</v>
      </c>
      <c r="BD183" s="186">
        <f t="shared" si="167"/>
        <v>-1.8484956105774275E-3</v>
      </c>
    </row>
    <row r="184" spans="1:56" x14ac:dyDescent="0.4">
      <c r="A184" s="75" t="str">
        <f t="shared" si="155"/>
        <v>RAMTUsuariosValle de Mexico Centro</v>
      </c>
      <c r="C184" s="86" t="s">
        <v>120</v>
      </c>
      <c r="D184" s="86" t="s">
        <v>101</v>
      </c>
      <c r="E184" s="86" t="s">
        <v>123</v>
      </c>
      <c r="F184" s="183">
        <v>1403.4778763625004</v>
      </c>
      <c r="G184" s="183">
        <v>1410.2894094372014</v>
      </c>
      <c r="H184" s="183">
        <v>1412.8318378462513</v>
      </c>
      <c r="I184" s="183">
        <v>1410.4213180744698</v>
      </c>
      <c r="J184" s="183">
        <v>1410.7408127619763</v>
      </c>
      <c r="K184" s="183">
        <v>1405.8715888404602</v>
      </c>
      <c r="L184" s="183">
        <v>1403.0173669187816</v>
      </c>
      <c r="M184" s="183">
        <v>1396.1382924590018</v>
      </c>
      <c r="N184" s="183">
        <v>1388.3375226572348</v>
      </c>
      <c r="O184" s="183">
        <v>1388.2593661392161</v>
      </c>
      <c r="P184" s="183">
        <v>1386.6083487222954</v>
      </c>
      <c r="Q184" s="183">
        <v>1388.9322302766993</v>
      </c>
      <c r="R184" s="183">
        <v>1396.5318329022612</v>
      </c>
      <c r="S184" s="183">
        <v>1401.3548497745094</v>
      </c>
      <c r="T184" s="183">
        <v>1406.8342357002111</v>
      </c>
      <c r="U184" s="183">
        <v>1410.4224628437084</v>
      </c>
      <c r="V184" s="183">
        <v>1411.2203670030285</v>
      </c>
      <c r="W184" s="183">
        <v>1403.636218762188</v>
      </c>
      <c r="X184" s="183">
        <v>1403.7096400983562</v>
      </c>
      <c r="Y184" s="183">
        <v>1400.4329983276257</v>
      </c>
      <c r="Z184" s="183">
        <v>1397.1426713609972</v>
      </c>
      <c r="AA184" s="184">
        <f t="shared" ref="AA184:AO184" si="219">Z184*(1+INDEX($BH$5:$BH$16,MATCH($C184,$BG$5:$BG$16,0)))</f>
        <v>1395.8852429567723</v>
      </c>
      <c r="AB184" s="184">
        <f t="shared" si="219"/>
        <v>1394.6289462381112</v>
      </c>
      <c r="AC184" s="184">
        <f t="shared" si="219"/>
        <v>1393.3737801864968</v>
      </c>
      <c r="AD184" s="184">
        <f t="shared" si="219"/>
        <v>1392.1197437843289</v>
      </c>
      <c r="AE184" s="184">
        <f t="shared" si="219"/>
        <v>1390.8668360149229</v>
      </c>
      <c r="AF184" s="184">
        <f t="shared" si="219"/>
        <v>1389.6150558625095</v>
      </c>
      <c r="AG184" s="184">
        <f t="shared" si="219"/>
        <v>1388.3644023122333</v>
      </c>
      <c r="AH184" s="184">
        <f t="shared" si="219"/>
        <v>1387.1148743501524</v>
      </c>
      <c r="AI184" s="184">
        <f t="shared" si="219"/>
        <v>1385.8664709632371</v>
      </c>
      <c r="AJ184" s="184">
        <f t="shared" si="219"/>
        <v>1384.6191911393703</v>
      </c>
      <c r="AK184" s="184">
        <f t="shared" si="219"/>
        <v>1383.3730338673449</v>
      </c>
      <c r="AL184" s="184">
        <f t="shared" si="219"/>
        <v>1382.1279981368643</v>
      </c>
      <c r="AM184" s="184">
        <f t="shared" si="219"/>
        <v>1380.884082938541</v>
      </c>
      <c r="AN184" s="184">
        <f t="shared" si="219"/>
        <v>1379.6412872638964</v>
      </c>
      <c r="AO184" s="184">
        <f t="shared" si="219"/>
        <v>1378.399610105359</v>
      </c>
      <c r="AP184" s="85"/>
      <c r="AQ184" s="189" t="s">
        <v>120</v>
      </c>
      <c r="AR184" s="189" t="s">
        <v>123</v>
      </c>
      <c r="AS184" s="190">
        <f t="shared" si="169"/>
        <v>-9.4230568680098159E-4</v>
      </c>
      <c r="AT184" s="186">
        <f t="shared" si="157"/>
        <v>4.853324152394034E-3</v>
      </c>
      <c r="AU184" s="186">
        <f t="shared" si="158"/>
        <v>1.802770688084987E-3</v>
      </c>
      <c r="AV184" s="186">
        <f t="shared" si="159"/>
        <v>-1.70616184262673E-3</v>
      </c>
      <c r="AW184" s="186">
        <f t="shared" si="160"/>
        <v>2.2652428987868234E-4</v>
      </c>
      <c r="AX184" s="186">
        <f t="shared" si="161"/>
        <v>-3.4515368645094968E-3</v>
      </c>
      <c r="AY184" s="186">
        <f t="shared" si="162"/>
        <v>-2.0302152375329952E-3</v>
      </c>
      <c r="AZ184" s="186">
        <f t="shared" si="163"/>
        <v>-4.903057240757569E-3</v>
      </c>
      <c r="BA184" s="186">
        <f t="shared" si="164"/>
        <v>-5.5873904783656503E-3</v>
      </c>
      <c r="BB184" s="186">
        <f t="shared" si="165"/>
        <v>-5.6295041186427142E-5</v>
      </c>
      <c r="BC184" s="186">
        <f t="shared" si="166"/>
        <v>-1.1892715851161695E-3</v>
      </c>
      <c r="BD184" s="186">
        <f t="shared" si="167"/>
        <v>1.675946604926537E-3</v>
      </c>
    </row>
    <row r="185" spans="1:56" x14ac:dyDescent="0.4">
      <c r="A185" s="75" t="str">
        <f t="shared" si="155"/>
        <v>DB1UsuariosValle de Mexico Norte</v>
      </c>
      <c r="C185" s="86" t="s">
        <v>109</v>
      </c>
      <c r="D185" s="86" t="s">
        <v>101</v>
      </c>
      <c r="E185" s="86" t="s">
        <v>124</v>
      </c>
      <c r="F185" s="183">
        <v>1625786.6650455815</v>
      </c>
      <c r="G185" s="183">
        <v>1630193.9633425481</v>
      </c>
      <c r="H185" s="183">
        <v>1633888.6978387584</v>
      </c>
      <c r="I185" s="183">
        <v>1638249.0081042973</v>
      </c>
      <c r="J185" s="183">
        <v>1639995.5078877935</v>
      </c>
      <c r="K185" s="183">
        <v>1643773.9994451504</v>
      </c>
      <c r="L185" s="183">
        <v>1648298.3916638412</v>
      </c>
      <c r="M185" s="183">
        <v>1653240.5105364081</v>
      </c>
      <c r="N185" s="183">
        <v>1656827.5722484232</v>
      </c>
      <c r="O185" s="183">
        <v>1660702.2660615279</v>
      </c>
      <c r="P185" s="183">
        <v>1665418.1237654842</v>
      </c>
      <c r="Q185" s="183">
        <v>1668498.1007673778</v>
      </c>
      <c r="R185" s="183">
        <v>1674772.9864104488</v>
      </c>
      <c r="S185" s="183">
        <v>1680128.4917438067</v>
      </c>
      <c r="T185" s="183">
        <v>1686251.8993244588</v>
      </c>
      <c r="U185" s="183">
        <v>1691791.1635336564</v>
      </c>
      <c r="V185" s="183">
        <v>1697167.4261685724</v>
      </c>
      <c r="W185" s="183">
        <v>1699204.8610037514</v>
      </c>
      <c r="X185" s="183">
        <v>1707913.9415688843</v>
      </c>
      <c r="Y185" s="183">
        <v>1713015.1512805549</v>
      </c>
      <c r="Z185" s="183">
        <v>1717158.7269736112</v>
      </c>
      <c r="AA185" s="184">
        <f t="shared" ref="AA185:AO185" si="220">Z185*(1+INDEX($BH$5:$BH$16,MATCH($C185,$BG$5:$BG$16,0)))</f>
        <v>1721279.9079183477</v>
      </c>
      <c r="AB185" s="184">
        <f t="shared" si="220"/>
        <v>1725410.9796973518</v>
      </c>
      <c r="AC185" s="184">
        <f t="shared" si="220"/>
        <v>1729551.9660486253</v>
      </c>
      <c r="AD185" s="184">
        <f t="shared" si="220"/>
        <v>1733702.8907671419</v>
      </c>
      <c r="AE185" s="184">
        <f t="shared" si="220"/>
        <v>1737863.777704983</v>
      </c>
      <c r="AF185" s="184">
        <f t="shared" si="220"/>
        <v>1742034.6507714749</v>
      </c>
      <c r="AG185" s="184">
        <f t="shared" si="220"/>
        <v>1746215.5339333264</v>
      </c>
      <c r="AH185" s="184">
        <f t="shared" si="220"/>
        <v>1750406.4512147664</v>
      </c>
      <c r="AI185" s="184">
        <f t="shared" si="220"/>
        <v>1754607.4266976817</v>
      </c>
      <c r="AJ185" s="184">
        <f t="shared" si="220"/>
        <v>1758818.4845217559</v>
      </c>
      <c r="AK185" s="184">
        <f t="shared" si="220"/>
        <v>1763039.6488846082</v>
      </c>
      <c r="AL185" s="184">
        <f t="shared" si="220"/>
        <v>1767270.9440419311</v>
      </c>
      <c r="AM185" s="184">
        <f t="shared" si="220"/>
        <v>1771512.3943076315</v>
      </c>
      <c r="AN185" s="184">
        <f t="shared" si="220"/>
        <v>1775764.0240539699</v>
      </c>
      <c r="AO185" s="184">
        <f t="shared" si="220"/>
        <v>1780025.8577116993</v>
      </c>
      <c r="AP185" s="85"/>
      <c r="AQ185" s="189" t="s">
        <v>109</v>
      </c>
      <c r="AR185" s="189" t="s">
        <v>124</v>
      </c>
      <c r="AS185" s="190">
        <f t="shared" si="169"/>
        <v>2.360378682129773E-3</v>
      </c>
      <c r="AT185" s="186">
        <f t="shared" si="157"/>
        <v>2.7108712303547389E-3</v>
      </c>
      <c r="AU185" s="186">
        <f t="shared" si="158"/>
        <v>2.2664385829491707E-3</v>
      </c>
      <c r="AV185" s="186">
        <f t="shared" si="159"/>
        <v>2.6686703147569268E-3</v>
      </c>
      <c r="AW185" s="186">
        <f t="shared" si="160"/>
        <v>1.0660771194466179E-3</v>
      </c>
      <c r="AX185" s="186">
        <f t="shared" si="161"/>
        <v>2.3039645774538542E-3</v>
      </c>
      <c r="AY185" s="186">
        <f t="shared" si="162"/>
        <v>2.7524417713249427E-3</v>
      </c>
      <c r="AZ185" s="186">
        <f t="shared" si="163"/>
        <v>2.9983156554427293E-3</v>
      </c>
      <c r="BA185" s="186">
        <f t="shared" si="164"/>
        <v>2.1697155913820154E-3</v>
      </c>
      <c r="BB185" s="186">
        <f t="shared" si="165"/>
        <v>2.3386222428967152E-3</v>
      </c>
      <c r="BC185" s="186">
        <f t="shared" si="166"/>
        <v>2.8396768044041121E-3</v>
      </c>
      <c r="BD185" s="186">
        <f t="shared" si="167"/>
        <v>1.8493716130156823E-3</v>
      </c>
    </row>
    <row r="186" spans="1:56" x14ac:dyDescent="0.4">
      <c r="A186" s="75" t="str">
        <f t="shared" si="155"/>
        <v>DB2UsuariosValle de Mexico Norte</v>
      </c>
      <c r="C186" s="86" t="s">
        <v>110</v>
      </c>
      <c r="D186" s="86" t="s">
        <v>101</v>
      </c>
      <c r="E186" s="86" t="s">
        <v>124</v>
      </c>
      <c r="F186" s="183">
        <v>609109.67553654022</v>
      </c>
      <c r="G186" s="183">
        <v>610759.76665767003</v>
      </c>
      <c r="H186" s="183">
        <v>612325.82798647077</v>
      </c>
      <c r="I186" s="183">
        <v>613968.78019578604</v>
      </c>
      <c r="J186" s="183">
        <v>616505.99597080052</v>
      </c>
      <c r="K186" s="183">
        <v>617833.86056824261</v>
      </c>
      <c r="L186" s="183">
        <v>619491.62926591898</v>
      </c>
      <c r="M186" s="183">
        <v>621260.99723822949</v>
      </c>
      <c r="N186" s="183">
        <v>622310.23856710934</v>
      </c>
      <c r="O186" s="183">
        <v>623122.79827433638</v>
      </c>
      <c r="P186" s="183">
        <v>624991.24180449417</v>
      </c>
      <c r="Q186" s="183">
        <v>625794.55533381831</v>
      </c>
      <c r="R186" s="183">
        <v>627886.28476599895</v>
      </c>
      <c r="S186" s="183">
        <v>629578.27261883975</v>
      </c>
      <c r="T186" s="183">
        <v>632332.38255187857</v>
      </c>
      <c r="U186" s="183">
        <v>634361.36100511532</v>
      </c>
      <c r="V186" s="183">
        <v>635982.02225261868</v>
      </c>
      <c r="W186" s="183">
        <v>637369.89539721352</v>
      </c>
      <c r="X186" s="183">
        <v>640219.33132669481</v>
      </c>
      <c r="Y186" s="183">
        <v>641941.16586874262</v>
      </c>
      <c r="Z186" s="183">
        <v>643427.49109486956</v>
      </c>
      <c r="AA186" s="184">
        <f t="shared" ref="AA186:AO186" si="221">Z186*(1+INDEX($BH$5:$BH$16,MATCH($C186,$BG$5:$BG$16,0)))</f>
        <v>645036.05982260674</v>
      </c>
      <c r="AB186" s="184">
        <f t="shared" si="221"/>
        <v>646648.64997216326</v>
      </c>
      <c r="AC186" s="184">
        <f t="shared" si="221"/>
        <v>648265.27159709367</v>
      </c>
      <c r="AD186" s="184">
        <f t="shared" si="221"/>
        <v>649885.93477608636</v>
      </c>
      <c r="AE186" s="184">
        <f t="shared" si="221"/>
        <v>651510.64961302653</v>
      </c>
      <c r="AF186" s="184">
        <f t="shared" si="221"/>
        <v>653139.42623705906</v>
      </c>
      <c r="AG186" s="184">
        <f t="shared" si="221"/>
        <v>654772.27480265172</v>
      </c>
      <c r="AH186" s="184">
        <f t="shared" si="221"/>
        <v>656409.20548965828</v>
      </c>
      <c r="AI186" s="184">
        <f t="shared" si="221"/>
        <v>658050.22850338242</v>
      </c>
      <c r="AJ186" s="184">
        <f t="shared" si="221"/>
        <v>659695.35407464078</v>
      </c>
      <c r="AK186" s="184">
        <f t="shared" si="221"/>
        <v>661344.59245982731</v>
      </c>
      <c r="AL186" s="184">
        <f t="shared" si="221"/>
        <v>662997.95394097688</v>
      </c>
      <c r="AM186" s="184">
        <f t="shared" si="221"/>
        <v>664655.44882582931</v>
      </c>
      <c r="AN186" s="184">
        <f t="shared" si="221"/>
        <v>666317.08744789381</v>
      </c>
      <c r="AO186" s="184">
        <f t="shared" si="221"/>
        <v>667982.8801665135</v>
      </c>
      <c r="AP186" s="85"/>
      <c r="AQ186" s="189" t="s">
        <v>110</v>
      </c>
      <c r="AR186" s="189" t="s">
        <v>124</v>
      </c>
      <c r="AS186" s="190">
        <f t="shared" si="169"/>
        <v>2.4600372691160432E-3</v>
      </c>
      <c r="AT186" s="186">
        <f t="shared" si="157"/>
        <v>2.7090213592098067E-3</v>
      </c>
      <c r="AU186" s="186">
        <f t="shared" si="158"/>
        <v>2.5641199933172931E-3</v>
      </c>
      <c r="AV186" s="186">
        <f t="shared" si="159"/>
        <v>2.683133936580484E-3</v>
      </c>
      <c r="AW186" s="186">
        <f t="shared" si="160"/>
        <v>4.132483371883211E-3</v>
      </c>
      <c r="AX186" s="186">
        <f t="shared" si="161"/>
        <v>2.1538551224487001E-3</v>
      </c>
      <c r="AY186" s="186">
        <f t="shared" si="162"/>
        <v>2.6831949549539491E-3</v>
      </c>
      <c r="AZ186" s="186">
        <f t="shared" si="163"/>
        <v>2.8561612275652681E-3</v>
      </c>
      <c r="BA186" s="186">
        <f t="shared" si="164"/>
        <v>1.6888897476972087E-3</v>
      </c>
      <c r="BB186" s="186">
        <f t="shared" si="165"/>
        <v>1.3057148297896948E-3</v>
      </c>
      <c r="BC186" s="186">
        <f t="shared" si="166"/>
        <v>2.9985157585827871E-3</v>
      </c>
      <c r="BD186" s="186">
        <f t="shared" si="167"/>
        <v>1.2853196582480741E-3</v>
      </c>
    </row>
    <row r="187" spans="1:56" x14ac:dyDescent="0.4">
      <c r="A187" s="75" t="str">
        <f t="shared" si="155"/>
        <v>DISTUsuariosValle de Mexico Norte</v>
      </c>
      <c r="C187" s="86" t="s">
        <v>111</v>
      </c>
      <c r="D187" s="86" t="s">
        <v>101</v>
      </c>
      <c r="E187" s="86" t="s">
        <v>124</v>
      </c>
      <c r="F187" s="183">
        <v>56.2869386293726</v>
      </c>
      <c r="G187" s="183">
        <v>56.60458500989953</v>
      </c>
      <c r="H187" s="183">
        <v>56.668114286004922</v>
      </c>
      <c r="I187" s="183">
        <v>56.60458500989953</v>
      </c>
      <c r="J187" s="183">
        <v>56.668114286004922</v>
      </c>
      <c r="K187" s="183">
        <v>56.922231390426468</v>
      </c>
      <c r="L187" s="183">
        <v>57.112819218742629</v>
      </c>
      <c r="M187" s="183">
        <v>57.239877770953399</v>
      </c>
      <c r="N187" s="183">
        <v>57.493994875374945</v>
      </c>
      <c r="O187" s="183">
        <v>57.748111979796491</v>
      </c>
      <c r="P187" s="183">
        <v>57.557524151480337</v>
      </c>
      <c r="Q187" s="183">
        <v>57.938699808112652</v>
      </c>
      <c r="R187" s="183">
        <v>58.002229084218037</v>
      </c>
      <c r="S187" s="183">
        <v>58.002229084218037</v>
      </c>
      <c r="T187" s="183">
        <v>58.192816912534198</v>
      </c>
      <c r="U187" s="183">
        <v>58.25634618863959</v>
      </c>
      <c r="V187" s="183">
        <v>58.319875464744975</v>
      </c>
      <c r="W187" s="183">
        <v>58.25634618863959</v>
      </c>
      <c r="X187" s="183">
        <v>58.446934016955744</v>
      </c>
      <c r="Y187" s="183">
        <v>58.319875464744975</v>
      </c>
      <c r="Z187" s="183">
        <v>58.25634618863959</v>
      </c>
      <c r="AA187" s="184">
        <f t="shared" ref="AA187:AO187" si="222">Z187*(1+INDEX($BH$5:$BH$16,MATCH($C187,$BG$5:$BG$16,0)))</f>
        <v>58.407812688730047</v>
      </c>
      <c r="AB187" s="184">
        <f t="shared" si="222"/>
        <v>58.559673001720739</v>
      </c>
      <c r="AC187" s="184">
        <f t="shared" si="222"/>
        <v>58.711928151525207</v>
      </c>
      <c r="AD187" s="184">
        <f t="shared" si="222"/>
        <v>58.864579164719167</v>
      </c>
      <c r="AE187" s="184">
        <f t="shared" si="222"/>
        <v>59.017627070547434</v>
      </c>
      <c r="AF187" s="184">
        <f t="shared" si="222"/>
        <v>59.171072900930852</v>
      </c>
      <c r="AG187" s="184">
        <f t="shared" si="222"/>
        <v>59.324917690473271</v>
      </c>
      <c r="AH187" s="184">
        <f t="shared" si="222"/>
        <v>59.479162476468495</v>
      </c>
      <c r="AI187" s="184">
        <f t="shared" si="222"/>
        <v>59.633808298907311</v>
      </c>
      <c r="AJ187" s="184">
        <f t="shared" si="222"/>
        <v>59.788856200484467</v>
      </c>
      <c r="AK187" s="184">
        <f t="shared" si="222"/>
        <v>59.944307226605723</v>
      </c>
      <c r="AL187" s="184">
        <f t="shared" si="222"/>
        <v>60.100162425394892</v>
      </c>
      <c r="AM187" s="184">
        <f t="shared" si="222"/>
        <v>60.256422847700918</v>
      </c>
      <c r="AN187" s="184">
        <f t="shared" si="222"/>
        <v>60.413089547104939</v>
      </c>
      <c r="AO187" s="184">
        <f t="shared" si="222"/>
        <v>60.57016357992741</v>
      </c>
      <c r="AP187" s="85"/>
      <c r="AQ187" s="189" t="s">
        <v>111</v>
      </c>
      <c r="AR187" s="189" t="s">
        <v>124</v>
      </c>
      <c r="AS187" s="190">
        <f t="shared" si="169"/>
        <v>2.6368849580653349E-3</v>
      </c>
      <c r="AT187" s="186">
        <f t="shared" si="157"/>
        <v>5.6433408577878375E-3</v>
      </c>
      <c r="AU187" s="186">
        <f t="shared" si="158"/>
        <v>1.1223344556678949E-3</v>
      </c>
      <c r="AV187" s="186">
        <f t="shared" si="159"/>
        <v>-1.1210762331839152E-3</v>
      </c>
      <c r="AW187" s="186">
        <f t="shared" si="160"/>
        <v>1.1223344556678949E-3</v>
      </c>
      <c r="AX187" s="186">
        <f t="shared" si="161"/>
        <v>4.484304932735439E-3</v>
      </c>
      <c r="AY187" s="186">
        <f t="shared" si="162"/>
        <v>3.3482142857144126E-3</v>
      </c>
      <c r="AZ187" s="186">
        <f t="shared" si="163"/>
        <v>2.2246941045604984E-3</v>
      </c>
      <c r="BA187" s="186">
        <f t="shared" si="164"/>
        <v>4.4395116537181423E-3</v>
      </c>
      <c r="BB187" s="186">
        <f t="shared" si="165"/>
        <v>4.4198895027625085E-3</v>
      </c>
      <c r="BC187" s="186">
        <f t="shared" si="166"/>
        <v>-3.3003300330032292E-3</v>
      </c>
      <c r="BD187" s="186">
        <f t="shared" si="167"/>
        <v>6.6225165562912025E-3</v>
      </c>
    </row>
    <row r="188" spans="1:56" x14ac:dyDescent="0.4">
      <c r="A188" s="75" t="str">
        <f t="shared" si="155"/>
        <v>DITUsuariosValle de Mexico Norte</v>
      </c>
      <c r="C188" s="86" t="s">
        <v>112</v>
      </c>
      <c r="D188" s="86" t="s">
        <v>101</v>
      </c>
      <c r="E188" s="86" t="s">
        <v>124</v>
      </c>
      <c r="F188" s="183">
        <v>7.6235131326464014</v>
      </c>
      <c r="G188" s="183">
        <v>7.5599838565410149</v>
      </c>
      <c r="H188" s="183">
        <v>7.5599838565410149</v>
      </c>
      <c r="I188" s="183">
        <v>7.5599838565410149</v>
      </c>
      <c r="J188" s="183">
        <v>7.5599838565410149</v>
      </c>
      <c r="K188" s="183">
        <v>7.6870424087517888</v>
      </c>
      <c r="L188" s="183">
        <v>7.7505716848571753</v>
      </c>
      <c r="M188" s="183">
        <v>7.7505716848571753</v>
      </c>
      <c r="N188" s="183">
        <v>7.7505716848571753</v>
      </c>
      <c r="O188" s="183">
        <v>7.7505716848571753</v>
      </c>
      <c r="P188" s="183">
        <v>7.8141009609625618</v>
      </c>
      <c r="Q188" s="183">
        <v>7.9411595131733348</v>
      </c>
      <c r="R188" s="183">
        <v>7.8776302370679483</v>
      </c>
      <c r="S188" s="183">
        <v>7.9411595131733348</v>
      </c>
      <c r="T188" s="183">
        <v>7.9411595131733348</v>
      </c>
      <c r="U188" s="183">
        <v>7.8141009609625618</v>
      </c>
      <c r="V188" s="183">
        <v>7.8776302370679483</v>
      </c>
      <c r="W188" s="183">
        <v>7.8776302370679483</v>
      </c>
      <c r="X188" s="183">
        <v>7.8776302370679483</v>
      </c>
      <c r="Y188" s="183">
        <v>7.8776302370679483</v>
      </c>
      <c r="Z188" s="183">
        <v>8.0046887892787222</v>
      </c>
      <c r="AA188" s="184">
        <f t="shared" ref="AA188:AO188" si="223">Z188*(1+INDEX($BH$5:$BH$16,MATCH($C188,$BG$5:$BG$16,0)))</f>
        <v>8.034306137799053</v>
      </c>
      <c r="AB188" s="184">
        <f t="shared" si="223"/>
        <v>8.0640330705089092</v>
      </c>
      <c r="AC188" s="184">
        <f t="shared" si="223"/>
        <v>8.0938699928697933</v>
      </c>
      <c r="AD188" s="184">
        <f t="shared" si="223"/>
        <v>8.1238173118434123</v>
      </c>
      <c r="AE188" s="184">
        <f t="shared" si="223"/>
        <v>8.1538754358972341</v>
      </c>
      <c r="AF188" s="184">
        <f t="shared" si="223"/>
        <v>8.1840447750100545</v>
      </c>
      <c r="AG188" s="184">
        <f t="shared" si="223"/>
        <v>8.2143257406775927</v>
      </c>
      <c r="AH188" s="184">
        <f t="shared" si="223"/>
        <v>8.2447187459180995</v>
      </c>
      <c r="AI188" s="184">
        <f t="shared" si="223"/>
        <v>8.275224205277997</v>
      </c>
      <c r="AJ188" s="184">
        <f t="shared" si="223"/>
        <v>8.3058425348375255</v>
      </c>
      <c r="AK188" s="184">
        <f t="shared" si="223"/>
        <v>8.3365741522164249</v>
      </c>
      <c r="AL188" s="184">
        <f t="shared" si="223"/>
        <v>8.3674194765796255</v>
      </c>
      <c r="AM188" s="184">
        <f t="shared" si="223"/>
        <v>8.3983789286429698</v>
      </c>
      <c r="AN188" s="184">
        <f t="shared" si="223"/>
        <v>8.4294529306789485</v>
      </c>
      <c r="AO188" s="184">
        <f t="shared" si="223"/>
        <v>8.4606419065224614</v>
      </c>
      <c r="AP188" s="85"/>
      <c r="AQ188" s="189" t="s">
        <v>112</v>
      </c>
      <c r="AR188" s="189" t="s">
        <v>124</v>
      </c>
      <c r="AS188" s="190">
        <f t="shared" si="169"/>
        <v>3.7449760071600917E-3</v>
      </c>
      <c r="AT188" s="186">
        <f t="shared" si="157"/>
        <v>-8.3333333333333037E-3</v>
      </c>
      <c r="AU188" s="186">
        <f t="shared" si="158"/>
        <v>0</v>
      </c>
      <c r="AV188" s="186">
        <f t="shared" si="159"/>
        <v>0</v>
      </c>
      <c r="AW188" s="186">
        <f t="shared" si="160"/>
        <v>0</v>
      </c>
      <c r="AX188" s="186">
        <f t="shared" si="161"/>
        <v>1.6806722689075793E-2</v>
      </c>
      <c r="AY188" s="186">
        <f t="shared" si="162"/>
        <v>8.2644628099173278E-3</v>
      </c>
      <c r="AZ188" s="186">
        <f t="shared" si="163"/>
        <v>0</v>
      </c>
      <c r="BA188" s="186">
        <f t="shared" si="164"/>
        <v>0</v>
      </c>
      <c r="BB188" s="186">
        <f t="shared" si="165"/>
        <v>0</v>
      </c>
      <c r="BC188" s="186">
        <f t="shared" si="166"/>
        <v>8.1967213114753079E-3</v>
      </c>
      <c r="BD188" s="186">
        <f t="shared" si="167"/>
        <v>1.6260162601625883E-2</v>
      </c>
    </row>
    <row r="189" spans="1:56" x14ac:dyDescent="0.4">
      <c r="A189" s="75" t="str">
        <f t="shared" si="155"/>
        <v>GDBTUsuariosValle de Mexico Norte</v>
      </c>
      <c r="C189" s="86" t="s">
        <v>113</v>
      </c>
      <c r="D189" s="86" t="s">
        <v>101</v>
      </c>
      <c r="E189" s="86" t="s">
        <v>124</v>
      </c>
      <c r="F189" s="183">
        <v>1943.2655162667249</v>
      </c>
      <c r="G189" s="183">
        <v>1949.471055956699</v>
      </c>
      <c r="H189" s="183">
        <v>1957.8330333947945</v>
      </c>
      <c r="I189" s="183">
        <v>1894.701704674932</v>
      </c>
      <c r="J189" s="183">
        <v>1983.3453742103002</v>
      </c>
      <c r="K189" s="183">
        <v>1879.2549423655639</v>
      </c>
      <c r="L189" s="183">
        <v>1948.273147926456</v>
      </c>
      <c r="M189" s="183">
        <v>1895.6505779428421</v>
      </c>
      <c r="N189" s="183">
        <v>1932.955985340343</v>
      </c>
      <c r="O189" s="183">
        <v>1899.5888848271672</v>
      </c>
      <c r="P189" s="183">
        <v>1892.6921466131662</v>
      </c>
      <c r="Q189" s="183">
        <v>1834.1832080227318</v>
      </c>
      <c r="R189" s="183">
        <v>1845.9178276707098</v>
      </c>
      <c r="S189" s="183">
        <v>1868.847322236875</v>
      </c>
      <c r="T189" s="183">
        <v>1854.4226189214903</v>
      </c>
      <c r="U189" s="183">
        <v>1884.3469409039628</v>
      </c>
      <c r="V189" s="183">
        <v>1895.4488089619313</v>
      </c>
      <c r="W189" s="183">
        <v>1834.1369587097272</v>
      </c>
      <c r="X189" s="183">
        <v>1866.5023295972728</v>
      </c>
      <c r="Y189" s="183">
        <v>1848.4778033806526</v>
      </c>
      <c r="Z189" s="183">
        <v>1828.2643124265453</v>
      </c>
      <c r="AA189" s="184">
        <f t="shared" ref="AA189:AO189" si="224">Z189*(1+INDEX($BH$5:$BH$16,MATCH($C189,$BG$5:$BG$16,0)))</f>
        <v>1819.4886437268979</v>
      </c>
      <c r="AB189" s="184">
        <f t="shared" si="224"/>
        <v>1810.7550982370087</v>
      </c>
      <c r="AC189" s="184">
        <f t="shared" si="224"/>
        <v>1802.0634737654711</v>
      </c>
      <c r="AD189" s="184">
        <f t="shared" si="224"/>
        <v>1793.4135690913968</v>
      </c>
      <c r="AE189" s="184">
        <f t="shared" si="224"/>
        <v>1784.8051839597581</v>
      </c>
      <c r="AF189" s="184">
        <f t="shared" si="224"/>
        <v>1776.2381190767512</v>
      </c>
      <c r="AG189" s="184">
        <f t="shared" si="224"/>
        <v>1767.7121761051828</v>
      </c>
      <c r="AH189" s="184">
        <f t="shared" si="224"/>
        <v>1759.227157659878</v>
      </c>
      <c r="AI189" s="184">
        <f t="shared" si="224"/>
        <v>1750.7828673031106</v>
      </c>
      <c r="AJ189" s="184">
        <f t="shared" si="224"/>
        <v>1742.3791095400557</v>
      </c>
      <c r="AK189" s="184">
        <f t="shared" si="224"/>
        <v>1734.0156898142634</v>
      </c>
      <c r="AL189" s="184">
        <f t="shared" si="224"/>
        <v>1725.6924145031549</v>
      </c>
      <c r="AM189" s="184">
        <f t="shared" si="224"/>
        <v>1717.4090909135396</v>
      </c>
      <c r="AN189" s="184">
        <f t="shared" si="224"/>
        <v>1709.1655272771545</v>
      </c>
      <c r="AO189" s="184">
        <f t="shared" si="224"/>
        <v>1700.9615327462241</v>
      </c>
      <c r="AP189" s="85"/>
      <c r="AQ189" s="189" t="s">
        <v>113</v>
      </c>
      <c r="AR189" s="189" t="s">
        <v>124</v>
      </c>
      <c r="AS189" s="190">
        <f t="shared" si="169"/>
        <v>-4.8063613363783612E-3</v>
      </c>
      <c r="AT189" s="186">
        <f t="shared" si="157"/>
        <v>3.1933565629753691E-3</v>
      </c>
      <c r="AU189" s="186">
        <f t="shared" si="158"/>
        <v>4.2893570604933817E-3</v>
      </c>
      <c r="AV189" s="186">
        <f t="shared" si="159"/>
        <v>-3.2245512075355864E-2</v>
      </c>
      <c r="AW189" s="186">
        <f t="shared" si="160"/>
        <v>4.6785026538294305E-2</v>
      </c>
      <c r="AX189" s="186">
        <f t="shared" si="161"/>
        <v>-5.2482252056670453E-2</v>
      </c>
      <c r="AY189" s="186">
        <f t="shared" si="162"/>
        <v>3.6726366393914356E-2</v>
      </c>
      <c r="AZ189" s="186">
        <f t="shared" si="163"/>
        <v>-2.7009852309271887E-2</v>
      </c>
      <c r="BA189" s="186">
        <f t="shared" si="164"/>
        <v>1.9679474599155533E-2</v>
      </c>
      <c r="BB189" s="186">
        <f t="shared" si="165"/>
        <v>-1.726221433195263E-2</v>
      </c>
      <c r="BC189" s="186">
        <f t="shared" si="166"/>
        <v>-3.6306478044214607E-3</v>
      </c>
      <c r="BD189" s="186">
        <f t="shared" si="167"/>
        <v>-3.091307727732262E-2</v>
      </c>
    </row>
    <row r="190" spans="1:56" x14ac:dyDescent="0.4">
      <c r="A190" s="75" t="str">
        <f t="shared" si="155"/>
        <v>GDMTHUsuariosValle de Mexico Norte</v>
      </c>
      <c r="C190" s="86" t="s">
        <v>114</v>
      </c>
      <c r="D190" s="86" t="s">
        <v>101</v>
      </c>
      <c r="E190" s="86" t="s">
        <v>124</v>
      </c>
      <c r="F190" s="183">
        <v>5334.4897852932145</v>
      </c>
      <c r="G190" s="183">
        <v>5365.365013480432</v>
      </c>
      <c r="H190" s="183">
        <v>5392.4920143774325</v>
      </c>
      <c r="I190" s="183">
        <v>5422.2872448708586</v>
      </c>
      <c r="J190" s="183">
        <v>5448.207189521856</v>
      </c>
      <c r="K190" s="183">
        <v>5480.8612374400254</v>
      </c>
      <c r="L190" s="183">
        <v>5512.7529340449291</v>
      </c>
      <c r="M190" s="183">
        <v>5540.6422862551944</v>
      </c>
      <c r="N190" s="183">
        <v>5559.5740105345994</v>
      </c>
      <c r="O190" s="183">
        <v>5575.0116246282078</v>
      </c>
      <c r="P190" s="183">
        <v>5596.8656956084615</v>
      </c>
      <c r="Q190" s="183">
        <v>5623.0397573638802</v>
      </c>
      <c r="R190" s="183">
        <v>5648.3244092538243</v>
      </c>
      <c r="S190" s="183">
        <v>5669.7973045774452</v>
      </c>
      <c r="T190" s="183">
        <v>5699.3384179664499</v>
      </c>
      <c r="U190" s="183">
        <v>5720.5571961856494</v>
      </c>
      <c r="V190" s="183">
        <v>5740.8865645393726</v>
      </c>
      <c r="W190" s="183">
        <v>5766.8065091903709</v>
      </c>
      <c r="X190" s="183">
        <v>5791.3923390431555</v>
      </c>
      <c r="Y190" s="183">
        <v>5811.9122952251955</v>
      </c>
      <c r="Z190" s="183">
        <v>5837.3240056673494</v>
      </c>
      <c r="AA190" s="184">
        <f t="shared" ref="AA190:AO190" si="225">Z190*(1+INDEX($BH$5:$BH$16,MATCH($C190,$BG$5:$BG$16,0)))</f>
        <v>5865.3431608945521</v>
      </c>
      <c r="AB190" s="184">
        <f t="shared" si="225"/>
        <v>5893.496808066845</v>
      </c>
      <c r="AC190" s="184">
        <f t="shared" si="225"/>
        <v>5921.7855927455657</v>
      </c>
      <c r="AD190" s="184">
        <f t="shared" si="225"/>
        <v>5950.2101635907438</v>
      </c>
      <c r="AE190" s="184">
        <f t="shared" si="225"/>
        <v>5978.7711723759785</v>
      </c>
      <c r="AF190" s="184">
        <f t="shared" si="225"/>
        <v>6007.4692740033825</v>
      </c>
      <c r="AG190" s="184">
        <f t="shared" si="225"/>
        <v>6036.3051265185986</v>
      </c>
      <c r="AH190" s="184">
        <f t="shared" si="225"/>
        <v>6065.2793911258877</v>
      </c>
      <c r="AI190" s="184">
        <f t="shared" si="225"/>
        <v>6094.3927322032914</v>
      </c>
      <c r="AJ190" s="184">
        <f t="shared" si="225"/>
        <v>6123.6458173178671</v>
      </c>
      <c r="AK190" s="184">
        <f t="shared" si="225"/>
        <v>6153.0393172409922</v>
      </c>
      <c r="AL190" s="184">
        <f t="shared" si="225"/>
        <v>6182.5739059637481</v>
      </c>
      <c r="AM190" s="184">
        <f t="shared" si="225"/>
        <v>6212.2502607123733</v>
      </c>
      <c r="AN190" s="184">
        <f t="shared" si="225"/>
        <v>6242.0690619637926</v>
      </c>
      <c r="AO190" s="184">
        <f t="shared" si="225"/>
        <v>6272.0309934612187</v>
      </c>
      <c r="AP190" s="85"/>
      <c r="AQ190" s="189" t="s">
        <v>114</v>
      </c>
      <c r="AR190" s="189" t="s">
        <v>124</v>
      </c>
      <c r="AS190" s="190">
        <f t="shared" si="169"/>
        <v>4.8009927594443646E-3</v>
      </c>
      <c r="AT190" s="186">
        <f t="shared" si="157"/>
        <v>5.787850278078821E-3</v>
      </c>
      <c r="AU190" s="186">
        <f t="shared" si="158"/>
        <v>5.0559469539992463E-3</v>
      </c>
      <c r="AV190" s="186">
        <f t="shared" si="159"/>
        <v>5.5253174995875121E-3</v>
      </c>
      <c r="AW190" s="186">
        <f t="shared" si="160"/>
        <v>4.7802603367270713E-3</v>
      </c>
      <c r="AX190" s="186">
        <f t="shared" si="161"/>
        <v>5.9935400366144531E-3</v>
      </c>
      <c r="AY190" s="186">
        <f t="shared" si="162"/>
        <v>5.818738191554651E-3</v>
      </c>
      <c r="AZ190" s="186">
        <f t="shared" si="163"/>
        <v>5.0590607893978845E-3</v>
      </c>
      <c r="BA190" s="186">
        <f t="shared" si="164"/>
        <v>3.416882610590033E-3</v>
      </c>
      <c r="BB190" s="186">
        <f t="shared" si="165"/>
        <v>2.7767620440624086E-3</v>
      </c>
      <c r="BC190" s="186">
        <f t="shared" si="166"/>
        <v>3.9200045581448961E-3</v>
      </c>
      <c r="BD190" s="186">
        <f t="shared" si="167"/>
        <v>4.6765570551310365E-3</v>
      </c>
    </row>
    <row r="191" spans="1:56" x14ac:dyDescent="0.4">
      <c r="A191" s="75" t="str">
        <f t="shared" si="155"/>
        <v>GDMTOUsuariosValle de Mexico Norte</v>
      </c>
      <c r="C191" s="86" t="s">
        <v>115</v>
      </c>
      <c r="D191" s="86" t="s">
        <v>101</v>
      </c>
      <c r="E191" s="86" t="s">
        <v>124</v>
      </c>
      <c r="F191" s="183">
        <v>14448.018559715356</v>
      </c>
      <c r="G191" s="183">
        <v>14488.486708594486</v>
      </c>
      <c r="H191" s="183">
        <v>14548.394815961867</v>
      </c>
      <c r="I191" s="183">
        <v>14612.813501932727</v>
      </c>
      <c r="J191" s="183">
        <v>14672.721609300108</v>
      </c>
      <c r="K191" s="183">
        <v>14739.300290658553</v>
      </c>
      <c r="L191" s="183">
        <v>14787.26489411812</v>
      </c>
      <c r="M191" s="183">
        <v>14854.097692580986</v>
      </c>
      <c r="N191" s="183">
        <v>14907.3352259573</v>
      </c>
      <c r="O191" s="183">
        <v>14968.259801742366</v>
      </c>
      <c r="P191" s="183">
        <v>15000.913849660536</v>
      </c>
      <c r="Q191" s="183">
        <v>15018.956164074465</v>
      </c>
      <c r="R191" s="183">
        <v>15117.235954209498</v>
      </c>
      <c r="S191" s="183">
        <v>15171.108780346867</v>
      </c>
      <c r="T191" s="183">
        <v>15261.510940244832</v>
      </c>
      <c r="U191" s="183">
        <v>15320.974342679474</v>
      </c>
      <c r="V191" s="183">
        <v>15394.350656581195</v>
      </c>
      <c r="W191" s="183">
        <v>15459.595223141427</v>
      </c>
      <c r="X191" s="183">
        <v>15529.858602513985</v>
      </c>
      <c r="Y191" s="183">
        <v>15595.674932559166</v>
      </c>
      <c r="Z191" s="183">
        <v>15651.008932046958</v>
      </c>
      <c r="AA191" s="184">
        <f t="shared" ref="AA191:AO191" si="226">Z191*(1+INDEX($BH$5:$BH$16,MATCH($C191,$BG$5:$BG$16,0)))</f>
        <v>15705.787463309123</v>
      </c>
      <c r="AB191" s="184">
        <f t="shared" si="226"/>
        <v>15760.757719430707</v>
      </c>
      <c r="AC191" s="184">
        <f t="shared" si="226"/>
        <v>15815.920371448716</v>
      </c>
      <c r="AD191" s="184">
        <f t="shared" si="226"/>
        <v>15871.276092748787</v>
      </c>
      <c r="AE191" s="184">
        <f t="shared" si="226"/>
        <v>15926.825559073408</v>
      </c>
      <c r="AF191" s="184">
        <f t="shared" si="226"/>
        <v>15982.569448530166</v>
      </c>
      <c r="AG191" s="184">
        <f t="shared" si="226"/>
        <v>16038.508441600023</v>
      </c>
      <c r="AH191" s="184">
        <f t="shared" si="226"/>
        <v>16094.643221145623</v>
      </c>
      <c r="AI191" s="184">
        <f t="shared" si="226"/>
        <v>16150.974472419633</v>
      </c>
      <c r="AJ191" s="184">
        <f t="shared" si="226"/>
        <v>16207.502883073103</v>
      </c>
      <c r="AK191" s="184">
        <f t="shared" si="226"/>
        <v>16264.229143163859</v>
      </c>
      <c r="AL191" s="184">
        <f t="shared" si="226"/>
        <v>16321.153945164933</v>
      </c>
      <c r="AM191" s="184">
        <f t="shared" si="226"/>
        <v>16378.277983973012</v>
      </c>
      <c r="AN191" s="184">
        <f t="shared" si="226"/>
        <v>16435.601956916918</v>
      </c>
      <c r="AO191" s="184">
        <f t="shared" si="226"/>
        <v>16493.126563766127</v>
      </c>
      <c r="AP191" s="85"/>
      <c r="AQ191" s="189" t="s">
        <v>115</v>
      </c>
      <c r="AR191" s="189" t="s">
        <v>124</v>
      </c>
      <c r="AS191" s="190">
        <f t="shared" si="169"/>
        <v>3.5300024266582408E-3</v>
      </c>
      <c r="AT191" s="186">
        <f t="shared" si="157"/>
        <v>2.8009480131736542E-3</v>
      </c>
      <c r="AU191" s="186">
        <f t="shared" si="158"/>
        <v>4.1348767868105707E-3</v>
      </c>
      <c r="AV191" s="186">
        <f t="shared" si="159"/>
        <v>4.427889590965961E-3</v>
      </c>
      <c r="AW191" s="186">
        <f t="shared" si="160"/>
        <v>4.0996969789190985E-3</v>
      </c>
      <c r="AX191" s="186">
        <f t="shared" si="161"/>
        <v>4.5375822653273001E-3</v>
      </c>
      <c r="AY191" s="186">
        <f t="shared" si="162"/>
        <v>3.254198131098951E-3</v>
      </c>
      <c r="AZ191" s="186">
        <f t="shared" si="163"/>
        <v>4.5196186679155037E-3</v>
      </c>
      <c r="BA191" s="186">
        <f t="shared" si="164"/>
        <v>3.5840301092744387E-3</v>
      </c>
      <c r="BB191" s="186">
        <f t="shared" si="165"/>
        <v>4.0868857419253946E-3</v>
      </c>
      <c r="BC191" s="186">
        <f t="shared" si="166"/>
        <v>2.181552722272162E-3</v>
      </c>
      <c r="BD191" s="186">
        <f t="shared" si="167"/>
        <v>1.2027476855576147E-3</v>
      </c>
    </row>
    <row r="192" spans="1:56" x14ac:dyDescent="0.4">
      <c r="A192" s="75" t="str">
        <f t="shared" si="155"/>
        <v>PDBTUsuariosValle de Mexico Norte</v>
      </c>
      <c r="C192" s="86" t="s">
        <v>116</v>
      </c>
      <c r="D192" s="86" t="s">
        <v>101</v>
      </c>
      <c r="E192" s="86" t="s">
        <v>124</v>
      </c>
      <c r="F192" s="183">
        <v>247336.33864695922</v>
      </c>
      <c r="G192" s="183">
        <v>248134.35021348734</v>
      </c>
      <c r="H192" s="183">
        <v>248764.01275597562</v>
      </c>
      <c r="I192" s="183">
        <v>249563.70251186134</v>
      </c>
      <c r="J192" s="183">
        <v>250213.14197211838</v>
      </c>
      <c r="K192" s="183">
        <v>250714.03626251736</v>
      </c>
      <c r="L192" s="183">
        <v>251408.44936791487</v>
      </c>
      <c r="M192" s="183">
        <v>252137.59519914477</v>
      </c>
      <c r="N192" s="183">
        <v>252595.62755754098</v>
      </c>
      <c r="O192" s="183">
        <v>253159.52764281022</v>
      </c>
      <c r="P192" s="183">
        <v>253753.81606789463</v>
      </c>
      <c r="Q192" s="183">
        <v>253825.22144953447</v>
      </c>
      <c r="R192" s="183">
        <v>254521.90178773765</v>
      </c>
      <c r="S192" s="183">
        <v>255282.98708958807</v>
      </c>
      <c r="T192" s="183">
        <v>256527.97387106478</v>
      </c>
      <c r="U192" s="183">
        <v>257437.83813050931</v>
      </c>
      <c r="V192" s="183">
        <v>258135.46886668302</v>
      </c>
      <c r="W192" s="183">
        <v>258535.13764147251</v>
      </c>
      <c r="X192" s="183">
        <v>259596.42875873923</v>
      </c>
      <c r="Y192" s="183">
        <v>260324.90117964236</v>
      </c>
      <c r="Z192" s="183">
        <v>260879.39588264277</v>
      </c>
      <c r="AA192" s="184">
        <f t="shared" ref="AA192:AO192" si="227">Z192*(1+INDEX($BH$5:$BH$16,MATCH($C192,$BG$5:$BG$16,0)))</f>
        <v>261505.50643276109</v>
      </c>
      <c r="AB192" s="184">
        <f t="shared" si="227"/>
        <v>262133.1196481997</v>
      </c>
      <c r="AC192" s="184">
        <f t="shared" si="227"/>
        <v>262762.2391353554</v>
      </c>
      <c r="AD192" s="184">
        <f t="shared" si="227"/>
        <v>263392.86850928026</v>
      </c>
      <c r="AE192" s="184">
        <f t="shared" si="227"/>
        <v>264025.01139370253</v>
      </c>
      <c r="AF192" s="184">
        <f t="shared" si="227"/>
        <v>264658.67142104742</v>
      </c>
      <c r="AG192" s="184">
        <f t="shared" si="227"/>
        <v>265293.8522324579</v>
      </c>
      <c r="AH192" s="184">
        <f t="shared" si="227"/>
        <v>265930.55747781578</v>
      </c>
      <c r="AI192" s="184">
        <f t="shared" si="227"/>
        <v>266568.79081576254</v>
      </c>
      <c r="AJ192" s="184">
        <f t="shared" si="227"/>
        <v>267208.55591372034</v>
      </c>
      <c r="AK192" s="184">
        <f t="shared" si="227"/>
        <v>267849.85644791328</v>
      </c>
      <c r="AL192" s="184">
        <f t="shared" si="227"/>
        <v>268492.69610338827</v>
      </c>
      <c r="AM192" s="184">
        <f t="shared" si="227"/>
        <v>269137.07857403636</v>
      </c>
      <c r="AN192" s="184">
        <f t="shared" si="227"/>
        <v>269783.00756261405</v>
      </c>
      <c r="AO192" s="184">
        <f t="shared" si="227"/>
        <v>270430.4867807643</v>
      </c>
      <c r="AP192" s="85"/>
      <c r="AQ192" s="189" t="s">
        <v>116</v>
      </c>
      <c r="AR192" s="189" t="s">
        <v>124</v>
      </c>
      <c r="AS192" s="190">
        <f t="shared" si="169"/>
        <v>2.3573380463321621E-3</v>
      </c>
      <c r="AT192" s="186">
        <f t="shared" si="157"/>
        <v>3.2264226554561404E-3</v>
      </c>
      <c r="AU192" s="186">
        <f t="shared" si="158"/>
        <v>2.5375871657693505E-3</v>
      </c>
      <c r="AV192" s="186">
        <f t="shared" si="159"/>
        <v>3.2146520994986716E-3</v>
      </c>
      <c r="AW192" s="186">
        <f t="shared" si="160"/>
        <v>2.6022993477032852E-3</v>
      </c>
      <c r="AX192" s="186">
        <f t="shared" si="161"/>
        <v>2.0018704311495217E-3</v>
      </c>
      <c r="AY192" s="186">
        <f t="shared" si="162"/>
        <v>2.769741637721479E-3</v>
      </c>
      <c r="AZ192" s="186">
        <f t="shared" si="163"/>
        <v>2.9002439379546274E-3</v>
      </c>
      <c r="BA192" s="186">
        <f t="shared" si="164"/>
        <v>1.8165968388588194E-3</v>
      </c>
      <c r="BB192" s="186">
        <f t="shared" si="165"/>
        <v>2.2324221948013534E-3</v>
      </c>
      <c r="BC192" s="186">
        <f t="shared" si="166"/>
        <v>2.3474859137946336E-3</v>
      </c>
      <c r="BD192" s="186">
        <f t="shared" si="167"/>
        <v>2.813962869459008E-4</v>
      </c>
    </row>
    <row r="193" spans="1:56" x14ac:dyDescent="0.4">
      <c r="A193" s="75" t="str">
        <f t="shared" si="155"/>
        <v>APBTUsuariosValle de Mexico Norte</v>
      </c>
      <c r="C193" s="86" t="s">
        <v>117</v>
      </c>
      <c r="D193" s="86" t="s">
        <v>101</v>
      </c>
      <c r="E193" s="86" t="s">
        <v>124</v>
      </c>
      <c r="F193" s="183">
        <v>6739.6303141921571</v>
      </c>
      <c r="G193" s="183">
        <v>6759.4292130904014</v>
      </c>
      <c r="H193" s="183">
        <v>6775.3496496824118</v>
      </c>
      <c r="I193" s="183">
        <v>6790.2567943205404</v>
      </c>
      <c r="J193" s="183">
        <v>6808.0958150509323</v>
      </c>
      <c r="K193" s="183">
        <v>6827.3642444936959</v>
      </c>
      <c r="L193" s="183">
        <v>6843.1480931420792</v>
      </c>
      <c r="M193" s="183">
        <v>6916.1051138215053</v>
      </c>
      <c r="N193" s="183">
        <v>6923.2076868900867</v>
      </c>
      <c r="O193" s="183">
        <v>6940.2748269158001</v>
      </c>
      <c r="P193" s="183">
        <v>6946.0591675051955</v>
      </c>
      <c r="Q193" s="183">
        <v>6943.5910551285006</v>
      </c>
      <c r="R193" s="183">
        <v>6958.5140820856559</v>
      </c>
      <c r="S193" s="183">
        <v>6973.6975790748438</v>
      </c>
      <c r="T193" s="183">
        <v>6992.1083632901846</v>
      </c>
      <c r="U193" s="183">
        <v>7006.5993911698233</v>
      </c>
      <c r="V193" s="183">
        <v>7022.1322991775905</v>
      </c>
      <c r="W193" s="183">
        <v>7040.7559064678853</v>
      </c>
      <c r="X193" s="183">
        <v>7056.0886972559201</v>
      </c>
      <c r="Y193" s="183">
        <v>7033.4976866728439</v>
      </c>
      <c r="Z193" s="183">
        <v>7043.6210768202372</v>
      </c>
      <c r="AA193" s="184">
        <f t="shared" ref="AA193:AO193" si="228">Z193*(1+INDEX($BH$5:$BH$16,MATCH($C193,$BG$5:$BG$16,0)))</f>
        <v>7062.6388537276516</v>
      </c>
      <c r="AB193" s="184">
        <f t="shared" si="228"/>
        <v>7081.7079786327158</v>
      </c>
      <c r="AC193" s="184">
        <f t="shared" si="228"/>
        <v>7100.8285901750232</v>
      </c>
      <c r="AD193" s="184">
        <f t="shared" si="228"/>
        <v>7120.0008273684953</v>
      </c>
      <c r="AE193" s="184">
        <f t="shared" si="228"/>
        <v>7139.2248296023899</v>
      </c>
      <c r="AF193" s="184">
        <f t="shared" si="228"/>
        <v>7158.500736642316</v>
      </c>
      <c r="AG193" s="184">
        <f t="shared" si="228"/>
        <v>7177.8286886312499</v>
      </c>
      <c r="AH193" s="184">
        <f t="shared" si="228"/>
        <v>7197.2088260905539</v>
      </c>
      <c r="AI193" s="184">
        <f t="shared" si="228"/>
        <v>7216.6412899209981</v>
      </c>
      <c r="AJ193" s="184">
        <f t="shared" si="228"/>
        <v>7236.1262214037843</v>
      </c>
      <c r="AK193" s="184">
        <f t="shared" si="228"/>
        <v>7255.6637622015742</v>
      </c>
      <c r="AL193" s="184">
        <f t="shared" si="228"/>
        <v>7275.2540543595178</v>
      </c>
      <c r="AM193" s="184">
        <f t="shared" si="228"/>
        <v>7294.897240306288</v>
      </c>
      <c r="AN193" s="184">
        <f t="shared" si="228"/>
        <v>7314.5934628551149</v>
      </c>
      <c r="AO193" s="184">
        <f t="shared" si="228"/>
        <v>7334.3428652048233</v>
      </c>
      <c r="AP193" s="85"/>
      <c r="AQ193" s="189" t="s">
        <v>117</v>
      </c>
      <c r="AR193" s="189" t="s">
        <v>124</v>
      </c>
      <c r="AS193" s="190">
        <f t="shared" si="169"/>
        <v>2.7176377681938117E-3</v>
      </c>
      <c r="AT193" s="186">
        <f t="shared" si="157"/>
        <v>2.9376832222609561E-3</v>
      </c>
      <c r="AU193" s="186">
        <f t="shared" si="158"/>
        <v>2.3552930417820583E-3</v>
      </c>
      <c r="AV193" s="186">
        <f t="shared" si="159"/>
        <v>2.2002030018963836E-3</v>
      </c>
      <c r="AW193" s="186">
        <f t="shared" si="160"/>
        <v>2.6271496455498866E-3</v>
      </c>
      <c r="AX193" s="186">
        <f t="shared" si="161"/>
        <v>2.8302230118686378E-3</v>
      </c>
      <c r="AY193" s="186">
        <f t="shared" si="162"/>
        <v>2.3118509695909673E-3</v>
      </c>
      <c r="AZ193" s="186">
        <f t="shared" si="163"/>
        <v>1.0661324245275328E-2</v>
      </c>
      <c r="BA193" s="186">
        <f t="shared" si="164"/>
        <v>1.0269614113278536E-3</v>
      </c>
      <c r="BB193" s="186">
        <f t="shared" si="165"/>
        <v>2.4652069961776935E-3</v>
      </c>
      <c r="BC193" s="186">
        <f t="shared" si="166"/>
        <v>8.3344546630370608E-4</v>
      </c>
      <c r="BD193" s="186">
        <f t="shared" si="167"/>
        <v>-3.5532556190154274E-4</v>
      </c>
    </row>
    <row r="194" spans="1:56" x14ac:dyDescent="0.4">
      <c r="A194" s="75" t="str">
        <f t="shared" si="155"/>
        <v>APMTUsuariosValle de Mexico Norte</v>
      </c>
      <c r="C194" s="86" t="s">
        <v>118</v>
      </c>
      <c r="D194" s="86" t="s">
        <v>101</v>
      </c>
      <c r="E194" s="86" t="s">
        <v>124</v>
      </c>
      <c r="F194" s="183">
        <v>3955.904493806323</v>
      </c>
      <c r="G194" s="183">
        <v>3967.2984694758238</v>
      </c>
      <c r="H194" s="183">
        <v>3977.4250360870228</v>
      </c>
      <c r="I194" s="183">
        <v>3986.9766627494673</v>
      </c>
      <c r="J194" s="183">
        <v>3997.3446406098669</v>
      </c>
      <c r="K194" s="183">
        <v>4009.3326150109528</v>
      </c>
      <c r="L194" s="183">
        <v>4019.5322402896736</v>
      </c>
      <c r="M194" s="183">
        <v>4060.5467409433109</v>
      </c>
      <c r="N194" s="183">
        <v>4064.7523790214873</v>
      </c>
      <c r="O194" s="183">
        <v>4074.939298444986</v>
      </c>
      <c r="P194" s="183">
        <v>4078.1125857864499</v>
      </c>
      <c r="Q194" s="183">
        <v>4074.2912998287115</v>
      </c>
      <c r="R194" s="183">
        <v>4089.4811497455094</v>
      </c>
      <c r="S194" s="183">
        <v>4100.4717145117411</v>
      </c>
      <c r="T194" s="183">
        <v>4118.27261767647</v>
      </c>
      <c r="U194" s="183">
        <v>4133.2591739097306</v>
      </c>
      <c r="V194" s="183">
        <v>4146.6956158060202</v>
      </c>
      <c r="W194" s="183">
        <v>4157.8672390091524</v>
      </c>
      <c r="X194" s="183">
        <v>4167.5014537305342</v>
      </c>
      <c r="Y194" s="183">
        <v>4157.9466506042845</v>
      </c>
      <c r="Z194" s="183">
        <v>4166.9455725646121</v>
      </c>
      <c r="AA194" s="184">
        <f t="shared" ref="AA194:AO194" si="229">Z194*(1+INDEX($BH$5:$BH$16,MATCH($C194,$BG$5:$BG$16,0)))</f>
        <v>4178.1963256105364</v>
      </c>
      <c r="AB194" s="184">
        <f t="shared" si="229"/>
        <v>4189.4774556896846</v>
      </c>
      <c r="AC194" s="184">
        <f t="shared" si="229"/>
        <v>4200.789044820046</v>
      </c>
      <c r="AD194" s="184">
        <f t="shared" si="229"/>
        <v>4212.1311752410602</v>
      </c>
      <c r="AE194" s="184">
        <f t="shared" si="229"/>
        <v>4223.5039294142107</v>
      </c>
      <c r="AF194" s="184">
        <f t="shared" si="229"/>
        <v>4234.907390023629</v>
      </c>
      <c r="AG194" s="184">
        <f t="shared" si="229"/>
        <v>4246.341639976692</v>
      </c>
      <c r="AH194" s="184">
        <f t="shared" si="229"/>
        <v>4257.8067624046289</v>
      </c>
      <c r="AI194" s="184">
        <f t="shared" si="229"/>
        <v>4269.3028406631211</v>
      </c>
      <c r="AJ194" s="184">
        <f t="shared" si="229"/>
        <v>4280.8299583329108</v>
      </c>
      <c r="AK194" s="184">
        <f t="shared" si="229"/>
        <v>4292.3881992204097</v>
      </c>
      <c r="AL194" s="184">
        <f t="shared" si="229"/>
        <v>4303.9776473583042</v>
      </c>
      <c r="AM194" s="184">
        <f t="shared" si="229"/>
        <v>4315.5983870061709</v>
      </c>
      <c r="AN194" s="184">
        <f t="shared" si="229"/>
        <v>4327.2505026510871</v>
      </c>
      <c r="AO194" s="184">
        <f t="shared" si="229"/>
        <v>4338.9340790082451</v>
      </c>
      <c r="AP194" s="85"/>
      <c r="AQ194" s="189" t="s">
        <v>118</v>
      </c>
      <c r="AR194" s="189" t="s">
        <v>124</v>
      </c>
      <c r="AS194" s="190">
        <f t="shared" si="169"/>
        <v>2.6877301469611396E-3</v>
      </c>
      <c r="AT194" s="186">
        <f t="shared" si="157"/>
        <v>2.8802453869500866E-3</v>
      </c>
      <c r="AU194" s="186">
        <f t="shared" si="158"/>
        <v>2.5525093937630583E-3</v>
      </c>
      <c r="AV194" s="186">
        <f t="shared" si="159"/>
        <v>2.4014598831614276E-3</v>
      </c>
      <c r="AW194" s="186">
        <f t="shared" si="160"/>
        <v>2.600461135694232E-3</v>
      </c>
      <c r="AX194" s="186">
        <f t="shared" si="161"/>
        <v>2.9989844456486114E-3</v>
      </c>
      <c r="AY194" s="186">
        <f t="shared" si="162"/>
        <v>2.543970844557375E-3</v>
      </c>
      <c r="AZ194" s="186">
        <f t="shared" si="163"/>
        <v>1.0203799397981994E-2</v>
      </c>
      <c r="BA194" s="186">
        <f t="shared" si="164"/>
        <v>1.035731970714826E-3</v>
      </c>
      <c r="BB194" s="186">
        <f t="shared" si="165"/>
        <v>2.5061599019104985E-3</v>
      </c>
      <c r="BC194" s="186">
        <f t="shared" si="166"/>
        <v>7.7873242005721544E-4</v>
      </c>
      <c r="BD194" s="186">
        <f t="shared" si="167"/>
        <v>-9.370231638667903E-4</v>
      </c>
    </row>
    <row r="195" spans="1:56" x14ac:dyDescent="0.4">
      <c r="A195" s="75" t="str">
        <f t="shared" si="155"/>
        <v>RABTUsuariosValle de Mexico Norte</v>
      </c>
      <c r="C195" s="86" t="s">
        <v>119</v>
      </c>
      <c r="D195" s="86" t="s">
        <v>101</v>
      </c>
      <c r="E195" s="86" t="s">
        <v>124</v>
      </c>
      <c r="F195" s="183">
        <v>6397.5999363226256</v>
      </c>
      <c r="G195" s="183">
        <v>6409.9307782268534</v>
      </c>
      <c r="H195" s="183">
        <v>6430.3325699553361</v>
      </c>
      <c r="I195" s="183">
        <v>6452.5249343308515</v>
      </c>
      <c r="J195" s="183">
        <v>6472.2736451009705</v>
      </c>
      <c r="K195" s="183">
        <v>6480.2513974771809</v>
      </c>
      <c r="L195" s="183">
        <v>6476.3667093018894</v>
      </c>
      <c r="M195" s="183">
        <v>6475.9983030297544</v>
      </c>
      <c r="N195" s="183">
        <v>6463.223455014826</v>
      </c>
      <c r="O195" s="183">
        <v>6470.116508530813</v>
      </c>
      <c r="P195" s="183">
        <v>6483.8851450118573</v>
      </c>
      <c r="Q195" s="183">
        <v>6471.8997117818144</v>
      </c>
      <c r="R195" s="183">
        <v>6485.936632395852</v>
      </c>
      <c r="S195" s="183">
        <v>6497.0105475723349</v>
      </c>
      <c r="T195" s="183">
        <v>6518.9089619873093</v>
      </c>
      <c r="U195" s="183">
        <v>6540.9562890254747</v>
      </c>
      <c r="V195" s="183">
        <v>6566.2197221371998</v>
      </c>
      <c r="W195" s="183">
        <v>6580.2438733667395</v>
      </c>
      <c r="X195" s="183">
        <v>6592.2883252942838</v>
      </c>
      <c r="Y195" s="183">
        <v>6599.6558154442255</v>
      </c>
      <c r="Z195" s="183">
        <v>6609.3270677335777</v>
      </c>
      <c r="AA195" s="184">
        <f t="shared" ref="AA195:AO195" si="230">Z195*(1+INDEX($BH$5:$BH$16,MATCH($C195,$BG$5:$BG$16,0)))</f>
        <v>6616.5973275080851</v>
      </c>
      <c r="AB195" s="184">
        <f t="shared" si="230"/>
        <v>6623.8755845683445</v>
      </c>
      <c r="AC195" s="184">
        <f t="shared" si="230"/>
        <v>6631.1618477113707</v>
      </c>
      <c r="AD195" s="184">
        <f t="shared" si="230"/>
        <v>6638.4561257438536</v>
      </c>
      <c r="AE195" s="184">
        <f t="shared" si="230"/>
        <v>6645.7584274821729</v>
      </c>
      <c r="AF195" s="184">
        <f t="shared" si="230"/>
        <v>6653.0687617524036</v>
      </c>
      <c r="AG195" s="184">
        <f t="shared" si="230"/>
        <v>6660.3871373903321</v>
      </c>
      <c r="AH195" s="184">
        <f t="shared" si="230"/>
        <v>6667.713563241462</v>
      </c>
      <c r="AI195" s="184">
        <f t="shared" si="230"/>
        <v>6675.0480481610284</v>
      </c>
      <c r="AJ195" s="184">
        <f t="shared" si="230"/>
        <v>6682.3906010140063</v>
      </c>
      <c r="AK195" s="184">
        <f t="shared" si="230"/>
        <v>6689.7412306751221</v>
      </c>
      <c r="AL195" s="184">
        <f t="shared" si="230"/>
        <v>6697.0999460288658</v>
      </c>
      <c r="AM195" s="184">
        <f t="shared" si="230"/>
        <v>6704.4667559694981</v>
      </c>
      <c r="AN195" s="184">
        <f t="shared" si="230"/>
        <v>6711.8416694010648</v>
      </c>
      <c r="AO195" s="184">
        <f t="shared" si="230"/>
        <v>6719.2246952374062</v>
      </c>
      <c r="AP195" s="85"/>
      <c r="AQ195" s="189" t="s">
        <v>119</v>
      </c>
      <c r="AR195" s="189" t="s">
        <v>124</v>
      </c>
      <c r="AS195" s="190">
        <f t="shared" si="169"/>
        <v>1.0519752640449E-3</v>
      </c>
      <c r="AT195" s="186">
        <f t="shared" si="157"/>
        <v>1.9274168480305498E-3</v>
      </c>
      <c r="AU195" s="186">
        <f t="shared" si="158"/>
        <v>3.1828411935090895E-3</v>
      </c>
      <c r="AV195" s="186">
        <f t="shared" si="159"/>
        <v>3.4512000948760946E-3</v>
      </c>
      <c r="AW195" s="186">
        <f t="shared" si="160"/>
        <v>3.06061750572173E-3</v>
      </c>
      <c r="AX195" s="186">
        <f t="shared" si="161"/>
        <v>1.2326043077997006E-3</v>
      </c>
      <c r="AY195" s="186">
        <f t="shared" si="162"/>
        <v>-5.9946565912616379E-4</v>
      </c>
      <c r="AZ195" s="186">
        <f t="shared" si="163"/>
        <v>-5.6884714635718758E-5</v>
      </c>
      <c r="BA195" s="186">
        <f t="shared" si="164"/>
        <v>-1.9726453617122663E-3</v>
      </c>
      <c r="BB195" s="186">
        <f t="shared" si="165"/>
        <v>1.0665039765318518E-3</v>
      </c>
      <c r="BC195" s="186">
        <f t="shared" si="166"/>
        <v>2.1280353240764605E-3</v>
      </c>
      <c r="BD195" s="186">
        <f t="shared" si="167"/>
        <v>-1.8484956105774275E-3</v>
      </c>
    </row>
    <row r="196" spans="1:56" x14ac:dyDescent="0.4">
      <c r="A196" s="75" t="str">
        <f>C196&amp;D196&amp;E196</f>
        <v>RAMTUsuariosValle de Mexico Norte</v>
      </c>
      <c r="C196" s="86" t="s">
        <v>120</v>
      </c>
      <c r="D196" s="86" t="s">
        <v>101</v>
      </c>
      <c r="E196" s="86" t="s">
        <v>124</v>
      </c>
      <c r="F196" s="183">
        <v>1713.500390432619</v>
      </c>
      <c r="G196" s="183">
        <v>1721.8165632626426</v>
      </c>
      <c r="H196" s="183">
        <v>1724.9206036931514</v>
      </c>
      <c r="I196" s="183">
        <v>1721.9776099775695</v>
      </c>
      <c r="J196" s="183">
        <v>1722.3676797328565</v>
      </c>
      <c r="K196" s="183">
        <v>1716.4228641920188</v>
      </c>
      <c r="L196" s="183">
        <v>1712.9381563390862</v>
      </c>
      <c r="M196" s="183">
        <v>1704.5395225086779</v>
      </c>
      <c r="N196" s="183">
        <v>1695.0155946106152</v>
      </c>
      <c r="O196" s="183">
        <v>1694.9201736379048</v>
      </c>
      <c r="P196" s="183">
        <v>1692.9044532363571</v>
      </c>
      <c r="Q196" s="183">
        <v>1695.7416707072236</v>
      </c>
      <c r="R196" s="183">
        <v>1705.019994423863</v>
      </c>
      <c r="S196" s="183">
        <v>1710.9083959675193</v>
      </c>
      <c r="T196" s="183">
        <v>1717.5981557999687</v>
      </c>
      <c r="U196" s="183">
        <v>1721.9790076216439</v>
      </c>
      <c r="V196" s="183">
        <v>1722.9531655414437</v>
      </c>
      <c r="W196" s="183">
        <v>1713.6937100198077</v>
      </c>
      <c r="X196" s="183">
        <v>1713.7833498283924</v>
      </c>
      <c r="Y196" s="183">
        <v>1709.782911312036</v>
      </c>
      <c r="Z196" s="183">
        <v>1705.7657645960642</v>
      </c>
      <c r="AA196" s="184">
        <f t="shared" ref="AA196:AO196" si="231">Z196*(1+INDEX($BH$5:$BH$16,MATCH($C196,$BG$5:$BG$16,0)))</f>
        <v>1704.2305754079277</v>
      </c>
      <c r="AB196" s="184">
        <f t="shared" si="231"/>
        <v>1702.6967678900605</v>
      </c>
      <c r="AC196" s="184">
        <f t="shared" si="231"/>
        <v>1701.1643407989595</v>
      </c>
      <c r="AD196" s="184">
        <f t="shared" si="231"/>
        <v>1699.6332928922404</v>
      </c>
      <c r="AE196" s="184">
        <f t="shared" si="231"/>
        <v>1698.1036229286374</v>
      </c>
      <c r="AF196" s="184">
        <f t="shared" si="231"/>
        <v>1696.5753296680016</v>
      </c>
      <c r="AG196" s="184">
        <f t="shared" si="231"/>
        <v>1695.0484118713005</v>
      </c>
      <c r="AH196" s="184">
        <f t="shared" si="231"/>
        <v>1693.5228683006162</v>
      </c>
      <c r="AI196" s="184">
        <f t="shared" si="231"/>
        <v>1691.9986977191456</v>
      </c>
      <c r="AJ196" s="184">
        <f t="shared" si="231"/>
        <v>1690.4758988911983</v>
      </c>
      <c r="AK196" s="184">
        <f t="shared" si="231"/>
        <v>1688.9544705821961</v>
      </c>
      <c r="AL196" s="184">
        <f t="shared" si="231"/>
        <v>1687.4344115586721</v>
      </c>
      <c r="AM196" s="184">
        <f t="shared" si="231"/>
        <v>1685.9157205882693</v>
      </c>
      <c r="AN196" s="184">
        <f t="shared" si="231"/>
        <v>1684.3983964397398</v>
      </c>
      <c r="AO196" s="184">
        <f t="shared" si="231"/>
        <v>1682.882437882944</v>
      </c>
      <c r="AP196" s="85"/>
      <c r="AQ196" s="189" t="s">
        <v>120</v>
      </c>
      <c r="AR196" s="189" t="s">
        <v>124</v>
      </c>
      <c r="AS196" s="190">
        <f t="shared" si="169"/>
        <v>-9.4230568680100176E-4</v>
      </c>
      <c r="AT196" s="186">
        <f t="shared" si="157"/>
        <v>4.8533241523942561E-3</v>
      </c>
      <c r="AU196" s="186">
        <f t="shared" si="158"/>
        <v>1.8027706880847649E-3</v>
      </c>
      <c r="AV196" s="186">
        <f t="shared" si="159"/>
        <v>-1.70616184262673E-3</v>
      </c>
      <c r="AW196" s="186">
        <f t="shared" si="160"/>
        <v>2.2652428987846029E-4</v>
      </c>
      <c r="AX196" s="186">
        <f t="shared" si="161"/>
        <v>-3.4515368645094968E-3</v>
      </c>
      <c r="AY196" s="186">
        <f t="shared" si="162"/>
        <v>-2.0302152375329952E-3</v>
      </c>
      <c r="AZ196" s="186">
        <f t="shared" si="163"/>
        <v>-4.903057240757569E-3</v>
      </c>
      <c r="BA196" s="186">
        <f t="shared" si="164"/>
        <v>-5.5873904783655393E-3</v>
      </c>
      <c r="BB196" s="186">
        <f t="shared" si="165"/>
        <v>-5.6295041186538164E-5</v>
      </c>
      <c r="BC196" s="186">
        <f t="shared" si="166"/>
        <v>-1.1892715851161695E-3</v>
      </c>
      <c r="BD196" s="186">
        <f t="shared" si="167"/>
        <v>1.675946604926537E-3</v>
      </c>
    </row>
    <row r="197" spans="1:56" x14ac:dyDescent="0.4">
      <c r="A197" s="75" t="str">
        <f t="shared" ref="A197:A208" si="232">C197&amp;D197&amp;E197</f>
        <v>DB1UsuariosValle de Mexico Sur</v>
      </c>
      <c r="C197" s="86" t="s">
        <v>109</v>
      </c>
      <c r="D197" s="86" t="s">
        <v>101</v>
      </c>
      <c r="E197" s="86" t="s">
        <v>125</v>
      </c>
      <c r="F197" s="183">
        <v>1540142.3742170008</v>
      </c>
      <c r="G197" s="183">
        <v>1544317.501869916</v>
      </c>
      <c r="H197" s="183">
        <v>1547817.6026404775</v>
      </c>
      <c r="I197" s="183">
        <v>1551948.2175293025</v>
      </c>
      <c r="J197" s="183">
        <v>1553602.7140145763</v>
      </c>
      <c r="K197" s="183">
        <v>1557182.1596351019</v>
      </c>
      <c r="L197" s="183">
        <v>1561468.2128568438</v>
      </c>
      <c r="M197" s="183">
        <v>1566149.9874449288</v>
      </c>
      <c r="N197" s="183">
        <v>1569548.0874911307</v>
      </c>
      <c r="O197" s="183">
        <v>1573218.6675598335</v>
      </c>
      <c r="P197" s="183">
        <v>1577686.1001183586</v>
      </c>
      <c r="Q197" s="183">
        <v>1580603.828006167</v>
      </c>
      <c r="R197" s="183">
        <v>1586548.160974348</v>
      </c>
      <c r="S197" s="183">
        <v>1591621.5453713213</v>
      </c>
      <c r="T197" s="183">
        <v>1597422.3799410276</v>
      </c>
      <c r="U197" s="183">
        <v>1602669.8430393485</v>
      </c>
      <c r="V197" s="183">
        <v>1607762.8912706927</v>
      </c>
      <c r="W197" s="183">
        <v>1609692.9967339931</v>
      </c>
      <c r="X197" s="183">
        <v>1617943.2944558375</v>
      </c>
      <c r="Y197" s="183">
        <v>1622775.779188077</v>
      </c>
      <c r="Z197" s="183">
        <v>1626701.0767949882</v>
      </c>
      <c r="AA197" s="184">
        <f t="shared" ref="AA197:AO197" si="233">Z197*(1+INDEX($BH$5:$BH$16,MATCH($C197,$BG$5:$BG$16,0)))</f>
        <v>1630605.1593792962</v>
      </c>
      <c r="AB197" s="184">
        <f t="shared" si="233"/>
        <v>1634518.6117618065</v>
      </c>
      <c r="AC197" s="184">
        <f t="shared" si="233"/>
        <v>1638441.4564300347</v>
      </c>
      <c r="AD197" s="184">
        <f t="shared" si="233"/>
        <v>1642373.7159254667</v>
      </c>
      <c r="AE197" s="184">
        <f t="shared" si="233"/>
        <v>1646315.4128436877</v>
      </c>
      <c r="AF197" s="184">
        <f t="shared" si="233"/>
        <v>1650266.5698345124</v>
      </c>
      <c r="AG197" s="184">
        <f t="shared" si="233"/>
        <v>1654227.2096021152</v>
      </c>
      <c r="AH197" s="184">
        <f t="shared" si="233"/>
        <v>1658197.3549051601</v>
      </c>
      <c r="AI197" s="184">
        <f t="shared" si="233"/>
        <v>1662177.0285569325</v>
      </c>
      <c r="AJ197" s="184">
        <f t="shared" si="233"/>
        <v>1666166.2534254689</v>
      </c>
      <c r="AK197" s="184">
        <f t="shared" si="233"/>
        <v>1670165.0524336901</v>
      </c>
      <c r="AL197" s="184">
        <f t="shared" si="233"/>
        <v>1674173.4485595308</v>
      </c>
      <c r="AM197" s="184">
        <f t="shared" si="233"/>
        <v>1678191.4648360736</v>
      </c>
      <c r="AN197" s="184">
        <f t="shared" si="233"/>
        <v>1682219.12435168</v>
      </c>
      <c r="AO197" s="184">
        <f t="shared" si="233"/>
        <v>1686256.4502501241</v>
      </c>
      <c r="AP197" s="85"/>
      <c r="AQ197" s="189" t="s">
        <v>109</v>
      </c>
      <c r="AR197" s="189" t="s">
        <v>125</v>
      </c>
      <c r="AS197" s="190">
        <f t="shared" si="169"/>
        <v>2.3603786821297934E-3</v>
      </c>
      <c r="AT197" s="186">
        <f t="shared" ref="AT197:AT208" si="234">G197/F197-1</f>
        <v>2.7108712303547389E-3</v>
      </c>
      <c r="AU197" s="186">
        <f t="shared" ref="AU197:AU208" si="235">H197/G197-1</f>
        <v>2.2664385829491707E-3</v>
      </c>
      <c r="AV197" s="186">
        <f t="shared" ref="AV197:AV208" si="236">I197/H197-1</f>
        <v>2.6686703147569268E-3</v>
      </c>
      <c r="AW197" s="186">
        <f t="shared" ref="AW197:AW208" si="237">J197/I197-1</f>
        <v>1.0660771194466179E-3</v>
      </c>
      <c r="AX197" s="186">
        <f t="shared" ref="AX197:AX208" si="238">K197/J197-1</f>
        <v>2.3039645774538542E-3</v>
      </c>
      <c r="AY197" s="186">
        <f t="shared" ref="AY197:AY208" si="239">L197/K197-1</f>
        <v>2.7524417713251648E-3</v>
      </c>
      <c r="AZ197" s="186">
        <f t="shared" ref="AZ197:AZ208" si="240">M197/L197-1</f>
        <v>2.9983156554427293E-3</v>
      </c>
      <c r="BA197" s="186">
        <f t="shared" ref="BA197:BA208" si="241">N197/M197-1</f>
        <v>2.1697155913820154E-3</v>
      </c>
      <c r="BB197" s="186">
        <f t="shared" ref="BB197:BB208" si="242">O197/N197-1</f>
        <v>2.3386222428967152E-3</v>
      </c>
      <c r="BC197" s="186">
        <f t="shared" ref="BC197:BC208" si="243">P197/O197-1</f>
        <v>2.8396768044041121E-3</v>
      </c>
      <c r="BD197" s="186">
        <f t="shared" ref="BD197:BD208" si="244">Q197/P197-1</f>
        <v>1.8493716130156823E-3</v>
      </c>
    </row>
    <row r="198" spans="1:56" x14ac:dyDescent="0.4">
      <c r="A198" s="75" t="str">
        <f t="shared" si="232"/>
        <v>DB2UsuariosValle de Mexico Sur</v>
      </c>
      <c r="C198" s="86" t="s">
        <v>110</v>
      </c>
      <c r="D198" s="86" t="s">
        <v>101</v>
      </c>
      <c r="E198" s="86" t="s">
        <v>125</v>
      </c>
      <c r="F198" s="183">
        <v>577022.5835953037</v>
      </c>
      <c r="G198" s="183">
        <v>578585.75009900972</v>
      </c>
      <c r="H198" s="183">
        <v>580069.31338868721</v>
      </c>
      <c r="I198" s="183">
        <v>581625.71704900928</v>
      </c>
      <c r="J198" s="183">
        <v>584029.27565337392</v>
      </c>
      <c r="K198" s="183">
        <v>585287.19010040001</v>
      </c>
      <c r="L198" s="183">
        <v>586857.62973607646</v>
      </c>
      <c r="M198" s="183">
        <v>588533.78974422952</v>
      </c>
      <c r="N198" s="183">
        <v>589527.75842790201</v>
      </c>
      <c r="O198" s="183">
        <v>590297.51356465393</v>
      </c>
      <c r="P198" s="183">
        <v>592067.52996132977</v>
      </c>
      <c r="Q198" s="183">
        <v>592828.52599659946</v>
      </c>
      <c r="R198" s="183">
        <v>594810.06588935526</v>
      </c>
      <c r="S198" s="183">
        <v>596412.92206036928</v>
      </c>
      <c r="T198" s="183">
        <v>599021.94912543392</v>
      </c>
      <c r="U198" s="183">
        <v>600944.04367780581</v>
      </c>
      <c r="V198" s="183">
        <v>602479.33063469653</v>
      </c>
      <c r="W198" s="183">
        <v>603794.09245799424</v>
      </c>
      <c r="X198" s="183">
        <v>606493.4238721116</v>
      </c>
      <c r="Y198" s="183">
        <v>608124.55444822798</v>
      </c>
      <c r="Z198" s="183">
        <v>609532.58202764078</v>
      </c>
      <c r="AA198" s="184">
        <f t="shared" ref="AA198:AO198" si="245">Z198*(1+INDEX($BH$5:$BH$16,MATCH($C198,$BG$5:$BG$16,0)))</f>
        <v>611056.41348270979</v>
      </c>
      <c r="AB198" s="184">
        <f t="shared" si="245"/>
        <v>612584.05451641651</v>
      </c>
      <c r="AC198" s="184">
        <f t="shared" si="245"/>
        <v>614115.5146527075</v>
      </c>
      <c r="AD198" s="184">
        <f t="shared" si="245"/>
        <v>615650.80343933927</v>
      </c>
      <c r="AE198" s="184">
        <f t="shared" si="245"/>
        <v>617189.93044793757</v>
      </c>
      <c r="AF198" s="184">
        <f t="shared" si="245"/>
        <v>618732.90527405741</v>
      </c>
      <c r="AG198" s="184">
        <f t="shared" si="245"/>
        <v>620279.73753724247</v>
      </c>
      <c r="AH198" s="184">
        <f t="shared" si="245"/>
        <v>621830.43688108551</v>
      </c>
      <c r="AI198" s="184">
        <f t="shared" si="245"/>
        <v>623385.01297328819</v>
      </c>
      <c r="AJ198" s="184">
        <f t="shared" si="245"/>
        <v>624943.47550572141</v>
      </c>
      <c r="AK198" s="184">
        <f t="shared" si="245"/>
        <v>626505.83419448568</v>
      </c>
      <c r="AL198" s="184">
        <f t="shared" si="245"/>
        <v>628072.09877997183</v>
      </c>
      <c r="AM198" s="184">
        <f t="shared" si="245"/>
        <v>629642.27902692172</v>
      </c>
      <c r="AN198" s="184">
        <f t="shared" si="245"/>
        <v>631216.38472448895</v>
      </c>
      <c r="AO198" s="184">
        <f t="shared" si="245"/>
        <v>632794.42568630015</v>
      </c>
      <c r="AP198" s="85"/>
      <c r="AQ198" s="189" t="s">
        <v>110</v>
      </c>
      <c r="AR198" s="189" t="s">
        <v>125</v>
      </c>
      <c r="AS198" s="190">
        <f t="shared" ref="AS198:AS208" si="246">AVERAGE(AT198:BD198)</f>
        <v>2.4600372691160432E-3</v>
      </c>
      <c r="AT198" s="186">
        <f t="shared" si="234"/>
        <v>2.7090213592095846E-3</v>
      </c>
      <c r="AU198" s="186">
        <f t="shared" si="235"/>
        <v>2.5641199933175152E-3</v>
      </c>
      <c r="AV198" s="186">
        <f t="shared" si="236"/>
        <v>2.683133936580484E-3</v>
      </c>
      <c r="AW198" s="186">
        <f t="shared" si="237"/>
        <v>4.132483371883211E-3</v>
      </c>
      <c r="AX198" s="186">
        <f t="shared" si="238"/>
        <v>2.1538551224489222E-3</v>
      </c>
      <c r="AY198" s="186">
        <f t="shared" si="239"/>
        <v>2.6831949549537271E-3</v>
      </c>
      <c r="AZ198" s="186">
        <f t="shared" si="240"/>
        <v>2.8561612275652681E-3</v>
      </c>
      <c r="BA198" s="186">
        <f t="shared" si="241"/>
        <v>1.6888897476974307E-3</v>
      </c>
      <c r="BB198" s="186">
        <f t="shared" si="242"/>
        <v>1.3057148297894727E-3</v>
      </c>
      <c r="BC198" s="186">
        <f t="shared" si="243"/>
        <v>2.9985157585827871E-3</v>
      </c>
      <c r="BD198" s="186">
        <f t="shared" si="244"/>
        <v>1.2853196582480741E-3</v>
      </c>
    </row>
    <row r="199" spans="1:56" x14ac:dyDescent="0.4">
      <c r="A199" s="75" t="str">
        <f t="shared" si="232"/>
        <v>DISTUsuariosValle de Mexico Sur</v>
      </c>
      <c r="C199" s="86" t="s">
        <v>111</v>
      </c>
      <c r="D199" s="86" t="s">
        <v>101</v>
      </c>
      <c r="E199" s="86" t="s">
        <v>125</v>
      </c>
      <c r="F199" s="183">
        <v>53.321817162043239</v>
      </c>
      <c r="G199" s="183">
        <v>53.622730351445291</v>
      </c>
      <c r="H199" s="183">
        <v>53.6829129893257</v>
      </c>
      <c r="I199" s="183">
        <v>53.622730351445291</v>
      </c>
      <c r="J199" s="183">
        <v>53.6829129893257</v>
      </c>
      <c r="K199" s="183">
        <v>53.923643540847337</v>
      </c>
      <c r="L199" s="183">
        <v>54.104191454488571</v>
      </c>
      <c r="M199" s="183">
        <v>54.22455673024939</v>
      </c>
      <c r="N199" s="183">
        <v>54.465287281771033</v>
      </c>
      <c r="O199" s="183">
        <v>54.70601783329267</v>
      </c>
      <c r="P199" s="183">
        <v>54.525469919651442</v>
      </c>
      <c r="Q199" s="183">
        <v>54.886565746933897</v>
      </c>
      <c r="R199" s="183">
        <v>54.946748384814313</v>
      </c>
      <c r="S199" s="183">
        <v>54.946748384814313</v>
      </c>
      <c r="T199" s="183">
        <v>55.127296298455541</v>
      </c>
      <c r="U199" s="183">
        <v>55.18747893633595</v>
      </c>
      <c r="V199" s="183">
        <v>55.247661574216359</v>
      </c>
      <c r="W199" s="183">
        <v>55.18747893633595</v>
      </c>
      <c r="X199" s="183">
        <v>55.368026849977177</v>
      </c>
      <c r="Y199" s="183">
        <v>55.247661574216359</v>
      </c>
      <c r="Z199" s="183">
        <v>55.18747893633595</v>
      </c>
      <c r="AA199" s="184">
        <f t="shared" ref="AA199:AO199" si="247">Z199*(1+INDEX($BH$5:$BH$16,MATCH($C199,$BG$5:$BG$16,0)))</f>
        <v>55.33096638157042</v>
      </c>
      <c r="AB199" s="184">
        <f t="shared" si="247"/>
        <v>55.474826894162497</v>
      </c>
      <c r="AC199" s="184">
        <f t="shared" si="247"/>
        <v>55.619061444087315</v>
      </c>
      <c r="AD199" s="184">
        <f t="shared" si="247"/>
        <v>55.763671003841935</v>
      </c>
      <c r="AE199" s="184">
        <f t="shared" si="247"/>
        <v>55.908656548451923</v>
      </c>
      <c r="AF199" s="184">
        <f t="shared" si="247"/>
        <v>56.054019055477895</v>
      </c>
      <c r="AG199" s="184">
        <f t="shared" si="247"/>
        <v>56.199759505022136</v>
      </c>
      <c r="AH199" s="184">
        <f t="shared" si="247"/>
        <v>56.345878879735189</v>
      </c>
      <c r="AI199" s="184">
        <f t="shared" si="247"/>
        <v>56.492378164822497</v>
      </c>
      <c r="AJ199" s="184">
        <f t="shared" si="247"/>
        <v>56.63925834805103</v>
      </c>
      <c r="AK199" s="184">
        <f t="shared" si="247"/>
        <v>56.786520419755959</v>
      </c>
      <c r="AL199" s="184">
        <f t="shared" si="247"/>
        <v>56.934165372847318</v>
      </c>
      <c r="AM199" s="184">
        <f t="shared" si="247"/>
        <v>57.082194202816716</v>
      </c>
      <c r="AN199" s="184">
        <f t="shared" si="247"/>
        <v>57.230607907744037</v>
      </c>
      <c r="AO199" s="184">
        <f t="shared" si="247"/>
        <v>57.379407488304167</v>
      </c>
      <c r="AP199" s="85"/>
      <c r="AQ199" s="189" t="s">
        <v>111</v>
      </c>
      <c r="AR199" s="189" t="s">
        <v>125</v>
      </c>
      <c r="AS199" s="190">
        <f t="shared" si="246"/>
        <v>2.6368849580652846E-3</v>
      </c>
      <c r="AT199" s="186">
        <f t="shared" si="234"/>
        <v>5.6433408577878375E-3</v>
      </c>
      <c r="AU199" s="186">
        <f t="shared" si="235"/>
        <v>1.1223344556676729E-3</v>
      </c>
      <c r="AV199" s="186">
        <f t="shared" si="236"/>
        <v>-1.1210762331838042E-3</v>
      </c>
      <c r="AW199" s="186">
        <f t="shared" si="237"/>
        <v>1.1223344556676729E-3</v>
      </c>
      <c r="AX199" s="186">
        <f t="shared" si="238"/>
        <v>4.484304932735439E-3</v>
      </c>
      <c r="AY199" s="186">
        <f t="shared" si="239"/>
        <v>3.3482142857144126E-3</v>
      </c>
      <c r="AZ199" s="186">
        <f t="shared" si="240"/>
        <v>2.2246941045604984E-3</v>
      </c>
      <c r="BA199" s="186">
        <f t="shared" si="241"/>
        <v>4.4395116537181423E-3</v>
      </c>
      <c r="BB199" s="186">
        <f t="shared" si="242"/>
        <v>4.4198895027622864E-3</v>
      </c>
      <c r="BC199" s="186">
        <f t="shared" si="243"/>
        <v>-3.3003300330032292E-3</v>
      </c>
      <c r="BD199" s="186">
        <f t="shared" si="244"/>
        <v>6.6225165562912025E-3</v>
      </c>
    </row>
    <row r="200" spans="1:56" x14ac:dyDescent="0.4">
      <c r="A200" s="75" t="str">
        <f t="shared" si="232"/>
        <v>DITUsuariosValle de Mexico Sur</v>
      </c>
      <c r="C200" s="86" t="s">
        <v>112</v>
      </c>
      <c r="D200" s="86" t="s">
        <v>101</v>
      </c>
      <c r="E200" s="86" t="s">
        <v>125</v>
      </c>
      <c r="F200" s="183">
        <v>7.2219165456491972</v>
      </c>
      <c r="G200" s="183">
        <v>7.1617339077687872</v>
      </c>
      <c r="H200" s="183">
        <v>7.1617339077687872</v>
      </c>
      <c r="I200" s="183">
        <v>7.1617339077687872</v>
      </c>
      <c r="J200" s="183">
        <v>7.1617339077687872</v>
      </c>
      <c r="K200" s="183">
        <v>7.2820991835296072</v>
      </c>
      <c r="L200" s="183">
        <v>7.3422818214100172</v>
      </c>
      <c r="M200" s="183">
        <v>7.3422818214100172</v>
      </c>
      <c r="N200" s="183">
        <v>7.3422818214100172</v>
      </c>
      <c r="O200" s="183">
        <v>7.3422818214100172</v>
      </c>
      <c r="P200" s="183">
        <v>7.4024644592904272</v>
      </c>
      <c r="Q200" s="183">
        <v>7.5228297350512472</v>
      </c>
      <c r="R200" s="183">
        <v>7.4626470971708372</v>
      </c>
      <c r="S200" s="183">
        <v>7.5228297350512472</v>
      </c>
      <c r="T200" s="183">
        <v>7.5228297350512472</v>
      </c>
      <c r="U200" s="183">
        <v>7.4024644592904272</v>
      </c>
      <c r="V200" s="183">
        <v>7.4626470971708372</v>
      </c>
      <c r="W200" s="183">
        <v>7.4626470971708372</v>
      </c>
      <c r="X200" s="183">
        <v>7.4626470971708372</v>
      </c>
      <c r="Y200" s="183">
        <v>7.4626470971708372</v>
      </c>
      <c r="Z200" s="183">
        <v>7.5830123729316572</v>
      </c>
      <c r="AA200" s="184">
        <f t="shared" ref="AA200:AO200" si="248">Z200*(1+INDEX($BH$5:$BH$16,MATCH($C200,$BG$5:$BG$16,0)))</f>
        <v>7.6110695187115045</v>
      </c>
      <c r="AB200" s="184">
        <f t="shared" si="248"/>
        <v>7.639230475930737</v>
      </c>
      <c r="AC200" s="184">
        <f t="shared" si="248"/>
        <v>7.6674956286916807</v>
      </c>
      <c r="AD200" s="184">
        <f t="shared" si="248"/>
        <v>7.6958653625178401</v>
      </c>
      <c r="AE200" s="184">
        <f t="shared" si="248"/>
        <v>7.7243400643591569</v>
      </c>
      <c r="AF200" s="184">
        <f t="shared" si="248"/>
        <v>7.7529201225972857</v>
      </c>
      <c r="AG200" s="184">
        <f t="shared" si="248"/>
        <v>7.7816059270508955</v>
      </c>
      <c r="AH200" s="184">
        <f t="shared" si="248"/>
        <v>7.8103978689809841</v>
      </c>
      <c r="AI200" s="184">
        <f t="shared" si="248"/>
        <v>7.8392963410962144</v>
      </c>
      <c r="AJ200" s="184">
        <f t="shared" si="248"/>
        <v>7.8683017375582711</v>
      </c>
      <c r="AK200" s="184">
        <f t="shared" si="248"/>
        <v>7.8974144539872366</v>
      </c>
      <c r="AL200" s="184">
        <f t="shared" si="248"/>
        <v>7.9266348874669896</v>
      </c>
      <c r="AM200" s="184">
        <f t="shared" si="248"/>
        <v>7.9559634365506176</v>
      </c>
      <c r="AN200" s="184">
        <f t="shared" si="248"/>
        <v>7.9854005012658549</v>
      </c>
      <c r="AO200" s="184">
        <f t="shared" si="248"/>
        <v>8.0149464831205393</v>
      </c>
      <c r="AP200" s="85"/>
      <c r="AQ200" s="189" t="s">
        <v>112</v>
      </c>
      <c r="AR200" s="189" t="s">
        <v>125</v>
      </c>
      <c r="AS200" s="190">
        <f t="shared" si="246"/>
        <v>3.7449760071600917E-3</v>
      </c>
      <c r="AT200" s="186">
        <f t="shared" si="234"/>
        <v>-8.3333333333333037E-3</v>
      </c>
      <c r="AU200" s="186">
        <f t="shared" si="235"/>
        <v>0</v>
      </c>
      <c r="AV200" s="186">
        <f t="shared" si="236"/>
        <v>0</v>
      </c>
      <c r="AW200" s="186">
        <f t="shared" si="237"/>
        <v>0</v>
      </c>
      <c r="AX200" s="186">
        <f t="shared" si="238"/>
        <v>1.6806722689075571E-2</v>
      </c>
      <c r="AY200" s="186">
        <f t="shared" si="239"/>
        <v>8.2644628099173278E-3</v>
      </c>
      <c r="AZ200" s="186">
        <f t="shared" si="240"/>
        <v>0</v>
      </c>
      <c r="BA200" s="186">
        <f t="shared" si="241"/>
        <v>0</v>
      </c>
      <c r="BB200" s="186">
        <f t="shared" si="242"/>
        <v>0</v>
      </c>
      <c r="BC200" s="186">
        <f t="shared" si="243"/>
        <v>8.1967213114753079E-3</v>
      </c>
      <c r="BD200" s="186">
        <f t="shared" si="244"/>
        <v>1.6260162601626105E-2</v>
      </c>
    </row>
    <row r="201" spans="1:56" x14ac:dyDescent="0.4">
      <c r="A201" s="75" t="str">
        <f t="shared" si="232"/>
        <v>GDBTUsuariosValle de Mexico Sur</v>
      </c>
      <c r="C201" s="86" t="s">
        <v>113</v>
      </c>
      <c r="D201" s="86" t="s">
        <v>101</v>
      </c>
      <c r="E201" s="86" t="s">
        <v>125</v>
      </c>
      <c r="F201" s="183">
        <v>1840.8968595354722</v>
      </c>
      <c r="G201" s="183">
        <v>1846.7754996036306</v>
      </c>
      <c r="H201" s="183">
        <v>1854.6969791320016</v>
      </c>
      <c r="I201" s="183">
        <v>1794.8913252952746</v>
      </c>
      <c r="J201" s="183">
        <v>1878.8653635825683</v>
      </c>
      <c r="K201" s="183">
        <v>1780.2582779904801</v>
      </c>
      <c r="L201" s="183">
        <v>1845.6406957837576</v>
      </c>
      <c r="M201" s="183">
        <v>1795.7902131746564</v>
      </c>
      <c r="N201" s="183">
        <v>1831.1304210602393</v>
      </c>
      <c r="O201" s="183">
        <v>1799.5210552621388</v>
      </c>
      <c r="P201" s="183">
        <v>1792.9876280938413</v>
      </c>
      <c r="Q201" s="183">
        <v>1737.5608629892929</v>
      </c>
      <c r="R201" s="183">
        <v>1748.6773183974592</v>
      </c>
      <c r="S201" s="183">
        <v>1770.3989175223599</v>
      </c>
      <c r="T201" s="183">
        <v>1756.7340884957855</v>
      </c>
      <c r="U201" s="183">
        <v>1785.082036781871</v>
      </c>
      <c r="V201" s="183">
        <v>1795.5990731167481</v>
      </c>
      <c r="W201" s="183">
        <v>1737.5170500289162</v>
      </c>
      <c r="X201" s="183">
        <v>1768.1774559929181</v>
      </c>
      <c r="Y201" s="183">
        <v>1751.1024379734883</v>
      </c>
      <c r="Z201" s="183">
        <v>1731.9537669832512</v>
      </c>
      <c r="AA201" s="184">
        <f t="shared" ref="AA201:AO201" si="249">Z201*(1+INDEX($BH$5:$BH$16,MATCH($C201,$BG$5:$BG$16,0)))</f>
        <v>1723.6403889017315</v>
      </c>
      <c r="AB201" s="184">
        <f t="shared" si="249"/>
        <v>1715.3669150350031</v>
      </c>
      <c r="AC201" s="184">
        <f t="shared" si="249"/>
        <v>1707.1331538428351</v>
      </c>
      <c r="AD201" s="184">
        <f t="shared" si="249"/>
        <v>1698.9389147043894</v>
      </c>
      <c r="AE201" s="184">
        <f t="shared" si="249"/>
        <v>1690.7840079138082</v>
      </c>
      <c r="AF201" s="184">
        <f t="shared" si="249"/>
        <v>1682.6682446758218</v>
      </c>
      <c r="AG201" s="184">
        <f t="shared" si="249"/>
        <v>1674.5914371013778</v>
      </c>
      <c r="AH201" s="184">
        <f t="shared" si="249"/>
        <v>1666.5533982032912</v>
      </c>
      <c r="AI201" s="184">
        <f t="shared" si="249"/>
        <v>1658.5539418919154</v>
      </c>
      <c r="AJ201" s="184">
        <f t="shared" si="249"/>
        <v>1650.5928829708341</v>
      </c>
      <c r="AK201" s="184">
        <f t="shared" si="249"/>
        <v>1642.6700371325742</v>
      </c>
      <c r="AL201" s="184">
        <f t="shared" si="249"/>
        <v>1634.7852209543378</v>
      </c>
      <c r="AM201" s="184">
        <f t="shared" si="249"/>
        <v>1626.9382518937568</v>
      </c>
      <c r="AN201" s="184">
        <f t="shared" si="249"/>
        <v>1619.1289482846669</v>
      </c>
      <c r="AO201" s="184">
        <f t="shared" si="249"/>
        <v>1611.3571293329005</v>
      </c>
      <c r="AP201" s="85"/>
      <c r="AQ201" s="189" t="s">
        <v>113</v>
      </c>
      <c r="AR201" s="189" t="s">
        <v>125</v>
      </c>
      <c r="AS201" s="190">
        <f t="shared" si="246"/>
        <v>-4.8063613363783508E-3</v>
      </c>
      <c r="AT201" s="186">
        <f t="shared" si="234"/>
        <v>3.1933565629753691E-3</v>
      </c>
      <c r="AU201" s="186">
        <f t="shared" si="235"/>
        <v>4.2893570604933817E-3</v>
      </c>
      <c r="AV201" s="186">
        <f t="shared" si="236"/>
        <v>-3.2245512075355864E-2</v>
      </c>
      <c r="AW201" s="186">
        <f t="shared" si="237"/>
        <v>4.6785026538294305E-2</v>
      </c>
      <c r="AX201" s="186">
        <f t="shared" si="238"/>
        <v>-5.2482252056670453E-2</v>
      </c>
      <c r="AY201" s="186">
        <f t="shared" si="239"/>
        <v>3.6726366393914356E-2</v>
      </c>
      <c r="AZ201" s="186">
        <f t="shared" si="240"/>
        <v>-2.7009852309271887E-2</v>
      </c>
      <c r="BA201" s="186">
        <f t="shared" si="241"/>
        <v>1.9679474599155533E-2</v>
      </c>
      <c r="BB201" s="186">
        <f t="shared" si="242"/>
        <v>-1.726221433195263E-2</v>
      </c>
      <c r="BC201" s="186">
        <f t="shared" si="243"/>
        <v>-3.6306478044213497E-3</v>
      </c>
      <c r="BD201" s="186">
        <f t="shared" si="244"/>
        <v>-3.091307727732262E-2</v>
      </c>
    </row>
    <row r="202" spans="1:56" x14ac:dyDescent="0.4">
      <c r="A202" s="75" t="str">
        <f t="shared" si="232"/>
        <v>GDMTHUsuariosValle de Mexico Sur</v>
      </c>
      <c r="C202" s="86" t="s">
        <v>114</v>
      </c>
      <c r="D202" s="86" t="s">
        <v>101</v>
      </c>
      <c r="E202" s="86" t="s">
        <v>125</v>
      </c>
      <c r="F202" s="183">
        <v>5053.4759201801453</v>
      </c>
      <c r="G202" s="183">
        <v>5082.7246821900244</v>
      </c>
      <c r="H202" s="183">
        <v>5108.4226685649601</v>
      </c>
      <c r="I202" s="183">
        <v>5136.6483257308719</v>
      </c>
      <c r="J202" s="183">
        <v>5161.202841986079</v>
      </c>
      <c r="K202" s="183">
        <v>5192.1367178566097</v>
      </c>
      <c r="L202" s="183">
        <v>5222.3484020725755</v>
      </c>
      <c r="M202" s="183">
        <v>5248.7685801020762</v>
      </c>
      <c r="N202" s="183">
        <v>5266.7030061904379</v>
      </c>
      <c r="O202" s="183">
        <v>5281.3273871953779</v>
      </c>
      <c r="P202" s="183">
        <v>5302.0302146262384</v>
      </c>
      <c r="Q202" s="183">
        <v>5326.8254614329671</v>
      </c>
      <c r="R202" s="183">
        <v>5350.7781513093705</v>
      </c>
      <c r="S202" s="183">
        <v>5371.1198829129489</v>
      </c>
      <c r="T202" s="183">
        <v>5399.10480952734</v>
      </c>
      <c r="U202" s="183">
        <v>5419.2058105793967</v>
      </c>
      <c r="V202" s="183">
        <v>5438.4642547011281</v>
      </c>
      <c r="W202" s="183">
        <v>5463.0187709563352</v>
      </c>
      <c r="X202" s="183">
        <v>5486.3094518160542</v>
      </c>
      <c r="Y202" s="183">
        <v>5505.7484438514266</v>
      </c>
      <c r="Z202" s="183">
        <v>5529.8214990035904</v>
      </c>
      <c r="AA202" s="184">
        <f t="shared" ref="AA202:AO202" si="250">Z202*(1+INDEX($BH$5:$BH$16,MATCH($C202,$BG$5:$BG$16,0)))</f>
        <v>5556.3646421988069</v>
      </c>
      <c r="AB202" s="184">
        <f t="shared" si="250"/>
        <v>5583.0351924813604</v>
      </c>
      <c r="AC202" s="184">
        <f t="shared" si="250"/>
        <v>5609.8337614052707</v>
      </c>
      <c r="AD202" s="184">
        <f t="shared" si="250"/>
        <v>5636.7609634600158</v>
      </c>
      <c r="AE202" s="184">
        <f t="shared" si="250"/>
        <v>5663.8174160846238</v>
      </c>
      <c r="AF202" s="184">
        <f t="shared" si="250"/>
        <v>5691.0037396818298</v>
      </c>
      <c r="AG202" s="184">
        <f t="shared" si="250"/>
        <v>5718.3205576323016</v>
      </c>
      <c r="AH202" s="184">
        <f t="shared" si="250"/>
        <v>5745.7684963089359</v>
      </c>
      <c r="AI202" s="184">
        <f t="shared" si="250"/>
        <v>5773.3481850912185</v>
      </c>
      <c r="AJ202" s="184">
        <f t="shared" si="250"/>
        <v>5801.0602563796556</v>
      </c>
      <c r="AK202" s="184">
        <f t="shared" si="250"/>
        <v>5828.9053456102774</v>
      </c>
      <c r="AL202" s="184">
        <f t="shared" si="250"/>
        <v>5856.8840912692067</v>
      </c>
      <c r="AM202" s="184">
        <f t="shared" si="250"/>
        <v>5884.9971349072985</v>
      </c>
      <c r="AN202" s="184">
        <f t="shared" si="250"/>
        <v>5913.2451211548532</v>
      </c>
      <c r="AO202" s="184">
        <f t="shared" si="250"/>
        <v>5941.6286977363961</v>
      </c>
      <c r="AP202" s="85"/>
      <c r="AQ202" s="189" t="s">
        <v>114</v>
      </c>
      <c r="AR202" s="189" t="s">
        <v>125</v>
      </c>
      <c r="AS202" s="190">
        <f t="shared" si="246"/>
        <v>4.8009927594443646E-3</v>
      </c>
      <c r="AT202" s="186">
        <f t="shared" si="234"/>
        <v>5.787850278078821E-3</v>
      </c>
      <c r="AU202" s="186">
        <f t="shared" si="235"/>
        <v>5.0559469539992463E-3</v>
      </c>
      <c r="AV202" s="186">
        <f t="shared" si="236"/>
        <v>5.5253174995875121E-3</v>
      </c>
      <c r="AW202" s="186">
        <f t="shared" si="237"/>
        <v>4.7802603367270713E-3</v>
      </c>
      <c r="AX202" s="186">
        <f t="shared" si="238"/>
        <v>5.9935400366142311E-3</v>
      </c>
      <c r="AY202" s="186">
        <f t="shared" si="239"/>
        <v>5.818738191554651E-3</v>
      </c>
      <c r="AZ202" s="186">
        <f t="shared" si="240"/>
        <v>5.0590607893981066E-3</v>
      </c>
      <c r="BA202" s="186">
        <f t="shared" si="241"/>
        <v>3.416882610590033E-3</v>
      </c>
      <c r="BB202" s="186">
        <f t="shared" si="242"/>
        <v>2.7767620440626306E-3</v>
      </c>
      <c r="BC202" s="186">
        <f t="shared" si="243"/>
        <v>3.9200045581446741E-3</v>
      </c>
      <c r="BD202" s="186">
        <f t="shared" si="244"/>
        <v>4.6765570551310365E-3</v>
      </c>
    </row>
    <row r="203" spans="1:56" x14ac:dyDescent="0.4">
      <c r="A203" s="75" t="str">
        <f t="shared" si="232"/>
        <v>GDMTOUsuariosValle de Mexico Sur</v>
      </c>
      <c r="C203" s="86" t="s">
        <v>115</v>
      </c>
      <c r="D203" s="86" t="s">
        <v>101</v>
      </c>
      <c r="E203" s="86" t="s">
        <v>125</v>
      </c>
      <c r="F203" s="183">
        <v>13686.916054676478</v>
      </c>
      <c r="G203" s="183">
        <v>13725.252395006301</v>
      </c>
      <c r="H203" s="183">
        <v>13782.004622527525</v>
      </c>
      <c r="I203" s="183">
        <v>13843.029817338262</v>
      </c>
      <c r="J203" s="183">
        <v>13899.782044859488</v>
      </c>
      <c r="K203" s="183">
        <v>13962.853449358157</v>
      </c>
      <c r="L203" s="183">
        <v>14008.291340957867</v>
      </c>
      <c r="M203" s="183">
        <v>14071.603476008058</v>
      </c>
      <c r="N203" s="183">
        <v>14122.036526551843</v>
      </c>
      <c r="O203" s="183">
        <v>14179.751676279157</v>
      </c>
      <c r="P203" s="183">
        <v>14210.685552149687</v>
      </c>
      <c r="Q203" s="183">
        <v>14227.777421307723</v>
      </c>
      <c r="R203" s="183">
        <v>14320.879962108716</v>
      </c>
      <c r="S203" s="183">
        <v>14371.914839031306</v>
      </c>
      <c r="T203" s="183">
        <v>14457.554732735129</v>
      </c>
      <c r="U203" s="183">
        <v>14513.885681791193</v>
      </c>
      <c r="V203" s="183">
        <v>14583.396628543065</v>
      </c>
      <c r="W203" s="183">
        <v>14645.204197646246</v>
      </c>
      <c r="X203" s="183">
        <v>14711.76619514198</v>
      </c>
      <c r="Y203" s="183">
        <v>14774.115407986084</v>
      </c>
      <c r="Z203" s="183">
        <v>14826.534485579921</v>
      </c>
      <c r="AA203" s="184">
        <f t="shared" ref="AA203:AO203" si="251">Z203*(1+INDEX($BH$5:$BH$16,MATCH($C203,$BG$5:$BG$16,0)))</f>
        <v>14878.427356279451</v>
      </c>
      <c r="AB203" s="184">
        <f t="shared" si="251"/>
        <v>14930.501852026431</v>
      </c>
      <c r="AC203" s="184">
        <f t="shared" si="251"/>
        <v>14982.758608508524</v>
      </c>
      <c r="AD203" s="184">
        <f t="shared" si="251"/>
        <v>15035.198263638305</v>
      </c>
      <c r="AE203" s="184">
        <f t="shared" si="251"/>
        <v>15087.82145756104</v>
      </c>
      <c r="AF203" s="184">
        <f t="shared" si="251"/>
        <v>15140.628832662505</v>
      </c>
      <c r="AG203" s="184">
        <f t="shared" si="251"/>
        <v>15193.621033576825</v>
      </c>
      <c r="AH203" s="184">
        <f t="shared" si="251"/>
        <v>15246.798707194344</v>
      </c>
      <c r="AI203" s="184">
        <f t="shared" si="251"/>
        <v>15300.162502669526</v>
      </c>
      <c r="AJ203" s="184">
        <f t="shared" si="251"/>
        <v>15353.713071428871</v>
      </c>
      <c r="AK203" s="184">
        <f t="shared" si="251"/>
        <v>15407.451067178872</v>
      </c>
      <c r="AL203" s="184">
        <f t="shared" si="251"/>
        <v>15461.377145913999</v>
      </c>
      <c r="AM203" s="184">
        <f t="shared" si="251"/>
        <v>15515.491965924699</v>
      </c>
      <c r="AN203" s="184">
        <f t="shared" si="251"/>
        <v>15569.796187805436</v>
      </c>
      <c r="AO203" s="184">
        <f t="shared" si="251"/>
        <v>15624.290474462756</v>
      </c>
      <c r="AP203" s="85"/>
      <c r="AQ203" s="189" t="s">
        <v>115</v>
      </c>
      <c r="AR203" s="189" t="s">
        <v>125</v>
      </c>
      <c r="AS203" s="190">
        <f t="shared" si="246"/>
        <v>3.5300024266582408E-3</v>
      </c>
      <c r="AT203" s="186">
        <f t="shared" si="234"/>
        <v>2.8009480131738762E-3</v>
      </c>
      <c r="AU203" s="186">
        <f t="shared" si="235"/>
        <v>4.1348767868103486E-3</v>
      </c>
      <c r="AV203" s="186">
        <f t="shared" si="236"/>
        <v>4.4278895909661831E-3</v>
      </c>
      <c r="AW203" s="186">
        <f t="shared" si="237"/>
        <v>4.0996969789188764E-3</v>
      </c>
      <c r="AX203" s="186">
        <f t="shared" si="238"/>
        <v>4.5375822653273001E-3</v>
      </c>
      <c r="AY203" s="186">
        <f t="shared" si="239"/>
        <v>3.254198131098951E-3</v>
      </c>
      <c r="AZ203" s="186">
        <f t="shared" si="240"/>
        <v>4.5196186679155037E-3</v>
      </c>
      <c r="BA203" s="186">
        <f t="shared" si="241"/>
        <v>3.5840301092744387E-3</v>
      </c>
      <c r="BB203" s="186">
        <f t="shared" si="242"/>
        <v>4.0868857419253946E-3</v>
      </c>
      <c r="BC203" s="186">
        <f t="shared" si="243"/>
        <v>2.181552722272162E-3</v>
      </c>
      <c r="BD203" s="186">
        <f t="shared" si="244"/>
        <v>1.2027476855576147E-3</v>
      </c>
    </row>
    <row r="204" spans="1:56" x14ac:dyDescent="0.4">
      <c r="A204" s="75" t="str">
        <f t="shared" si="232"/>
        <v>PDBTUsuariosValle de Mexico Sur</v>
      </c>
      <c r="C204" s="86" t="s">
        <v>116</v>
      </c>
      <c r="D204" s="86" t="s">
        <v>101</v>
      </c>
      <c r="E204" s="86" t="s">
        <v>125</v>
      </c>
      <c r="F204" s="183">
        <v>234306.98751806273</v>
      </c>
      <c r="G204" s="183">
        <v>235062.9608909227</v>
      </c>
      <c r="H204" s="183">
        <v>235659.45364362726</v>
      </c>
      <c r="I204" s="183">
        <v>236417.01680104947</v>
      </c>
      <c r="J204" s="183">
        <v>237032.24464965679</v>
      </c>
      <c r="K204" s="183">
        <v>237506.75249144994</v>
      </c>
      <c r="L204" s="183">
        <v>238164.58483306551</v>
      </c>
      <c r="M204" s="183">
        <v>238855.32022646311</v>
      </c>
      <c r="N204" s="183">
        <v>239289.2240461311</v>
      </c>
      <c r="O204" s="183">
        <v>239823.4186208685</v>
      </c>
      <c r="P204" s="183">
        <v>240386.40071787906</v>
      </c>
      <c r="Q204" s="183">
        <v>240454.04455847331</v>
      </c>
      <c r="R204" s="183">
        <v>241114.02469806961</v>
      </c>
      <c r="S204" s="183">
        <v>241835.01703302687</v>
      </c>
      <c r="T204" s="183">
        <v>243014.41955779697</v>
      </c>
      <c r="U204" s="183">
        <v>243876.3533716758</v>
      </c>
      <c r="V204" s="183">
        <v>244537.23384353478</v>
      </c>
      <c r="W204" s="183">
        <v>244915.84859597366</v>
      </c>
      <c r="X204" s="183">
        <v>245921.23230112094</v>
      </c>
      <c r="Y204" s="183">
        <v>246611.32975855697</v>
      </c>
      <c r="Z204" s="183">
        <v>247136.61441412146</v>
      </c>
      <c r="AA204" s="184">
        <f t="shared" ref="AA204:AO204" si="252">Z204*(1+INDEX($BH$5:$BH$16,MATCH($C204,$BG$5:$BG$16,0)))</f>
        <v>247729.74228871535</v>
      </c>
      <c r="AB204" s="184">
        <f t="shared" si="252"/>
        <v>248324.29367020825</v>
      </c>
      <c r="AC204" s="184">
        <f t="shared" si="252"/>
        <v>248920.27197501675</v>
      </c>
      <c r="AD204" s="184">
        <f t="shared" si="252"/>
        <v>249517.68062775678</v>
      </c>
      <c r="AE204" s="184">
        <f t="shared" si="252"/>
        <v>250116.52306126337</v>
      </c>
      <c r="AF204" s="184">
        <f t="shared" si="252"/>
        <v>250716.8027166104</v>
      </c>
      <c r="AG204" s="184">
        <f t="shared" si="252"/>
        <v>251318.52304313026</v>
      </c>
      <c r="AH204" s="184">
        <f t="shared" si="252"/>
        <v>251921.68749843378</v>
      </c>
      <c r="AI204" s="184">
        <f t="shared" si="252"/>
        <v>252526.29954843002</v>
      </c>
      <c r="AJ204" s="184">
        <f t="shared" si="252"/>
        <v>253132.36266734623</v>
      </c>
      <c r="AK204" s="184">
        <f t="shared" si="252"/>
        <v>253739.88033774786</v>
      </c>
      <c r="AL204" s="184">
        <f t="shared" si="252"/>
        <v>254348.85605055845</v>
      </c>
      <c r="AM204" s="184">
        <f t="shared" si="252"/>
        <v>254959.29330507977</v>
      </c>
      <c r="AN204" s="184">
        <f t="shared" si="252"/>
        <v>255571.19560901195</v>
      </c>
      <c r="AO204" s="184">
        <f t="shared" si="252"/>
        <v>256184.56647847357</v>
      </c>
      <c r="AP204" s="85"/>
      <c r="AQ204" s="189" t="s">
        <v>116</v>
      </c>
      <c r="AR204" s="189" t="s">
        <v>125</v>
      </c>
      <c r="AS204" s="190">
        <f t="shared" si="246"/>
        <v>2.3573380463321417E-3</v>
      </c>
      <c r="AT204" s="186">
        <f t="shared" si="234"/>
        <v>3.2264226554561404E-3</v>
      </c>
      <c r="AU204" s="186">
        <f t="shared" si="235"/>
        <v>2.5375871657693505E-3</v>
      </c>
      <c r="AV204" s="186">
        <f t="shared" si="236"/>
        <v>3.2146520994986716E-3</v>
      </c>
      <c r="AW204" s="186">
        <f t="shared" si="237"/>
        <v>2.6022993477032852E-3</v>
      </c>
      <c r="AX204" s="186">
        <f t="shared" si="238"/>
        <v>2.0018704311495217E-3</v>
      </c>
      <c r="AY204" s="186">
        <f t="shared" si="239"/>
        <v>2.769741637721479E-3</v>
      </c>
      <c r="AZ204" s="186">
        <f t="shared" si="240"/>
        <v>2.9002439379546274E-3</v>
      </c>
      <c r="BA204" s="186">
        <f t="shared" si="241"/>
        <v>1.8165968388588194E-3</v>
      </c>
      <c r="BB204" s="186">
        <f t="shared" si="242"/>
        <v>2.2324221948013534E-3</v>
      </c>
      <c r="BC204" s="186">
        <f t="shared" si="243"/>
        <v>2.3474859137946336E-3</v>
      </c>
      <c r="BD204" s="186">
        <f t="shared" si="244"/>
        <v>2.8139628694567875E-4</v>
      </c>
    </row>
    <row r="205" spans="1:56" x14ac:dyDescent="0.4">
      <c r="A205" s="75" t="str">
        <f t="shared" si="232"/>
        <v>APBTUsuariosValle de Mexico Sur</v>
      </c>
      <c r="C205" s="86" t="s">
        <v>117</v>
      </c>
      <c r="D205" s="86" t="s">
        <v>101</v>
      </c>
      <c r="E205" s="86" t="s">
        <v>125</v>
      </c>
      <c r="F205" s="183">
        <v>6384.5955048190535</v>
      </c>
      <c r="G205" s="183">
        <v>6403.3514239144833</v>
      </c>
      <c r="H205" s="183">
        <v>6418.4331929673144</v>
      </c>
      <c r="I205" s="183">
        <v>6432.5550489459529</v>
      </c>
      <c r="J205" s="183">
        <v>6449.4543336627712</v>
      </c>
      <c r="K205" s="183">
        <v>6467.7077277318995</v>
      </c>
      <c r="L205" s="183">
        <v>6482.6601041132872</v>
      </c>
      <c r="M205" s="183">
        <v>6551.7738454551509</v>
      </c>
      <c r="N205" s="183">
        <v>6558.5022643701795</v>
      </c>
      <c r="O205" s="183">
        <v>6574.6703300367526</v>
      </c>
      <c r="P205" s="183">
        <v>6580.1499592157643</v>
      </c>
      <c r="Q205" s="183">
        <v>6577.8118637341095</v>
      </c>
      <c r="R205" s="183">
        <v>6591.9487653722172</v>
      </c>
      <c r="S205" s="183">
        <v>6606.3324158256364</v>
      </c>
      <c r="T205" s="183">
        <v>6623.7733442833787</v>
      </c>
      <c r="U205" s="183">
        <v>6637.5010039839008</v>
      </c>
      <c r="V205" s="183">
        <v>6652.2156589456608</v>
      </c>
      <c r="W205" s="183">
        <v>6669.8581992403033</v>
      </c>
      <c r="X205" s="183">
        <v>6684.3832788927393</v>
      </c>
      <c r="Y205" s="183">
        <v>6662.9823328624652</v>
      </c>
      <c r="Z205" s="183">
        <v>6672.5724362087094</v>
      </c>
      <c r="AA205" s="184">
        <f t="shared" ref="AA205:AO205" si="253">Z205*(1+INDEX($BH$5:$BH$16,MATCH($C205,$BG$5:$BG$16,0)))</f>
        <v>6690.5883817864724</v>
      </c>
      <c r="AB205" s="184">
        <f t="shared" si="253"/>
        <v>6708.6529704172954</v>
      </c>
      <c r="AC205" s="184">
        <f t="shared" si="253"/>
        <v>6726.766333437422</v>
      </c>
      <c r="AD205" s="184">
        <f t="shared" si="253"/>
        <v>6744.9286025377023</v>
      </c>
      <c r="AE205" s="184">
        <f t="shared" si="253"/>
        <v>6763.1399097645535</v>
      </c>
      <c r="AF205" s="184">
        <f t="shared" si="253"/>
        <v>6781.4003875209173</v>
      </c>
      <c r="AG205" s="184">
        <f t="shared" si="253"/>
        <v>6799.7101685672233</v>
      </c>
      <c r="AH205" s="184">
        <f t="shared" si="253"/>
        <v>6818.0693860223546</v>
      </c>
      <c r="AI205" s="184">
        <f t="shared" si="253"/>
        <v>6836.4781733646141</v>
      </c>
      <c r="AJ205" s="184">
        <f t="shared" si="253"/>
        <v>6854.9366644326983</v>
      </c>
      <c r="AK205" s="184">
        <f t="shared" si="253"/>
        <v>6873.4449934266659</v>
      </c>
      <c r="AL205" s="184">
        <f t="shared" si="253"/>
        <v>6892.0032949089173</v>
      </c>
      <c r="AM205" s="184">
        <f t="shared" si="253"/>
        <v>6910.6117038051707</v>
      </c>
      <c r="AN205" s="184">
        <f t="shared" si="253"/>
        <v>6929.2703554054442</v>
      </c>
      <c r="AO205" s="184">
        <f t="shared" si="253"/>
        <v>6947.9793853650381</v>
      </c>
      <c r="AP205" s="85"/>
      <c r="AQ205" s="189" t="s">
        <v>117</v>
      </c>
      <c r="AR205" s="189" t="s">
        <v>125</v>
      </c>
      <c r="AS205" s="190">
        <f t="shared" si="246"/>
        <v>2.7176377681938316E-3</v>
      </c>
      <c r="AT205" s="186">
        <f t="shared" si="234"/>
        <v>2.9376832222609561E-3</v>
      </c>
      <c r="AU205" s="186">
        <f t="shared" si="235"/>
        <v>2.3552930417820583E-3</v>
      </c>
      <c r="AV205" s="186">
        <f t="shared" si="236"/>
        <v>2.2002030018963836E-3</v>
      </c>
      <c r="AW205" s="186">
        <f t="shared" si="237"/>
        <v>2.6271496455498866E-3</v>
      </c>
      <c r="AX205" s="186">
        <f t="shared" si="238"/>
        <v>2.8302230118686378E-3</v>
      </c>
      <c r="AY205" s="186">
        <f t="shared" si="239"/>
        <v>2.3118509695909673E-3</v>
      </c>
      <c r="AZ205" s="186">
        <f t="shared" si="240"/>
        <v>1.066132424527555E-2</v>
      </c>
      <c r="BA205" s="186">
        <f t="shared" si="241"/>
        <v>1.0269614113276315E-3</v>
      </c>
      <c r="BB205" s="186">
        <f t="shared" si="242"/>
        <v>2.4652069961776935E-3</v>
      </c>
      <c r="BC205" s="186">
        <f t="shared" si="243"/>
        <v>8.3344546630392813E-4</v>
      </c>
      <c r="BD205" s="186">
        <f t="shared" si="244"/>
        <v>-3.5532556190154274E-4</v>
      </c>
    </row>
    <row r="206" spans="1:56" x14ac:dyDescent="0.4">
      <c r="A206" s="75" t="str">
        <f t="shared" si="232"/>
        <v>APMTUsuariosValle de Mexico Sur</v>
      </c>
      <c r="C206" s="86" t="s">
        <v>118</v>
      </c>
      <c r="D206" s="86" t="s">
        <v>101</v>
      </c>
      <c r="E206" s="86" t="s">
        <v>125</v>
      </c>
      <c r="F206" s="183">
        <v>3747.5126781752483</v>
      </c>
      <c r="G206" s="183">
        <v>3758.3064342790999</v>
      </c>
      <c r="H206" s="183">
        <v>3767.8995467572377</v>
      </c>
      <c r="I206" s="183">
        <v>3776.948006362557</v>
      </c>
      <c r="J206" s="183">
        <v>3786.7698128646402</v>
      </c>
      <c r="K206" s="183">
        <v>3798.1262766326731</v>
      </c>
      <c r="L206" s="183">
        <v>3807.7885991443736</v>
      </c>
      <c r="M206" s="183">
        <v>3846.6425101599662</v>
      </c>
      <c r="N206" s="183">
        <v>3850.6266007876493</v>
      </c>
      <c r="O206" s="183">
        <v>3860.2768867717728</v>
      </c>
      <c r="P206" s="183">
        <v>3863.2830095338991</v>
      </c>
      <c r="Q206" s="183">
        <v>3859.6630238653929</v>
      </c>
      <c r="R206" s="183">
        <v>3874.0526925825989</v>
      </c>
      <c r="S206" s="183">
        <v>3884.4642889359097</v>
      </c>
      <c r="T206" s="183">
        <v>3901.3274640700006</v>
      </c>
      <c r="U206" s="183">
        <v>3915.5245483459894</v>
      </c>
      <c r="V206" s="183">
        <v>3928.2531762576959</v>
      </c>
      <c r="W206" s="183">
        <v>3938.8362931289662</v>
      </c>
      <c r="X206" s="183">
        <v>3947.9629901635303</v>
      </c>
      <c r="Y206" s="183">
        <v>3938.911521426317</v>
      </c>
      <c r="Z206" s="183">
        <v>3947.4363920820765</v>
      </c>
      <c r="AA206" s="184">
        <f t="shared" ref="AA206:AO206" si="254">Z206*(1+INDEX($BH$5:$BH$16,MATCH($C206,$BG$5:$BG$16,0)))</f>
        <v>3958.0944703406976</v>
      </c>
      <c r="AB206" s="184">
        <f t="shared" si="254"/>
        <v>3968.7813254106172</v>
      </c>
      <c r="AC206" s="184">
        <f t="shared" si="254"/>
        <v>3979.4970349892255</v>
      </c>
      <c r="AD206" s="184">
        <f t="shared" si="254"/>
        <v>3990.2416769836959</v>
      </c>
      <c r="AE206" s="184">
        <f t="shared" si="254"/>
        <v>4001.0153295115515</v>
      </c>
      <c r="AF206" s="184">
        <f t="shared" si="254"/>
        <v>4011.8180709012322</v>
      </c>
      <c r="AG206" s="184">
        <f t="shared" si="254"/>
        <v>4022.6499796926651</v>
      </c>
      <c r="AH206" s="184">
        <f t="shared" si="254"/>
        <v>4033.5111346378349</v>
      </c>
      <c r="AI206" s="184">
        <f t="shared" si="254"/>
        <v>4044.4016147013567</v>
      </c>
      <c r="AJ206" s="184">
        <f t="shared" si="254"/>
        <v>4055.32149906105</v>
      </c>
      <c r="AK206" s="184">
        <f t="shared" si="254"/>
        <v>4066.2708671085143</v>
      </c>
      <c r="AL206" s="184">
        <f t="shared" si="254"/>
        <v>4077.2497984497068</v>
      </c>
      <c r="AM206" s="184">
        <f t="shared" si="254"/>
        <v>4088.2583729055204</v>
      </c>
      <c r="AN206" s="184">
        <f t="shared" si="254"/>
        <v>4099.2966705123654</v>
      </c>
      <c r="AO206" s="184">
        <f t="shared" si="254"/>
        <v>4110.364771522748</v>
      </c>
      <c r="AP206" s="85"/>
      <c r="AQ206" s="189" t="s">
        <v>118</v>
      </c>
      <c r="AR206" s="189" t="s">
        <v>125</v>
      </c>
      <c r="AS206" s="190">
        <f t="shared" si="246"/>
        <v>2.6877301469611396E-3</v>
      </c>
      <c r="AT206" s="186">
        <f t="shared" si="234"/>
        <v>2.8802453869500866E-3</v>
      </c>
      <c r="AU206" s="186">
        <f t="shared" si="235"/>
        <v>2.5525093937630583E-3</v>
      </c>
      <c r="AV206" s="186">
        <f t="shared" si="236"/>
        <v>2.4014598831614276E-3</v>
      </c>
      <c r="AW206" s="186">
        <f t="shared" si="237"/>
        <v>2.600461135694232E-3</v>
      </c>
      <c r="AX206" s="186">
        <f t="shared" si="238"/>
        <v>2.9989844456486114E-3</v>
      </c>
      <c r="AY206" s="186">
        <f t="shared" si="239"/>
        <v>2.543970844557375E-3</v>
      </c>
      <c r="AZ206" s="186">
        <f t="shared" si="240"/>
        <v>1.0203799397982216E-2</v>
      </c>
      <c r="BA206" s="186">
        <f t="shared" si="241"/>
        <v>1.035731970714826E-3</v>
      </c>
      <c r="BB206" s="186">
        <f t="shared" si="242"/>
        <v>2.5061599019102765E-3</v>
      </c>
      <c r="BC206" s="186">
        <f t="shared" si="243"/>
        <v>7.7873242005721544E-4</v>
      </c>
      <c r="BD206" s="186">
        <f t="shared" si="244"/>
        <v>-9.370231638667903E-4</v>
      </c>
    </row>
    <row r="207" spans="1:56" x14ac:dyDescent="0.4">
      <c r="A207" s="75" t="str">
        <f t="shared" si="232"/>
        <v>RABTUsuariosValle de Mexico Sur</v>
      </c>
      <c r="C207" s="86" t="s">
        <v>119</v>
      </c>
      <c r="D207" s="86" t="s">
        <v>101</v>
      </c>
      <c r="E207" s="86" t="s">
        <v>125</v>
      </c>
      <c r="F207" s="183">
        <v>6060.5828347978304</v>
      </c>
      <c r="G207" s="183">
        <v>6072.2641042625055</v>
      </c>
      <c r="H207" s="183">
        <v>6091.5911565914193</v>
      </c>
      <c r="I207" s="183">
        <v>6112.6144565689938</v>
      </c>
      <c r="J207" s="183">
        <v>6131.3228313804975</v>
      </c>
      <c r="K207" s="183">
        <v>6138.8803263149675</v>
      </c>
      <c r="L207" s="183">
        <v>6135.2002783738571</v>
      </c>
      <c r="M207" s="183">
        <v>6134.851279256789</v>
      </c>
      <c r="N207" s="183">
        <v>6122.7493933359683</v>
      </c>
      <c r="O207" s="183">
        <v>6129.2793299112691</v>
      </c>
      <c r="P207" s="183">
        <v>6142.3226528364521</v>
      </c>
      <c r="Q207" s="183">
        <v>6130.968596373933</v>
      </c>
      <c r="R207" s="183">
        <v>6144.2660705788858</v>
      </c>
      <c r="S207" s="183">
        <v>6154.7566265530959</v>
      </c>
      <c r="T207" s="183">
        <v>6175.5014614651982</v>
      </c>
      <c r="U207" s="183">
        <v>6196.3873644804917</v>
      </c>
      <c r="V207" s="183">
        <v>6220.3199533558427</v>
      </c>
      <c r="W207" s="183">
        <v>6233.6053308505798</v>
      </c>
      <c r="X207" s="183">
        <v>6245.01529698369</v>
      </c>
      <c r="Y207" s="183">
        <v>6251.9946774986811</v>
      </c>
      <c r="Z207" s="183">
        <v>6261.15646101113</v>
      </c>
      <c r="AA207" s="184">
        <f t="shared" ref="AA207:AO207" si="255">Z207*(1+INDEX($BH$5:$BH$16,MATCH($C207,$BG$5:$BG$16,0)))</f>
        <v>6268.0437331182429</v>
      </c>
      <c r="AB207" s="184">
        <f t="shared" si="255"/>
        <v>6274.9385812246737</v>
      </c>
      <c r="AC207" s="184">
        <f t="shared" si="255"/>
        <v>6281.8410136640214</v>
      </c>
      <c r="AD207" s="184">
        <f t="shared" si="255"/>
        <v>6288.7510387790526</v>
      </c>
      <c r="AE207" s="184">
        <f t="shared" si="255"/>
        <v>6295.6686649217099</v>
      </c>
      <c r="AF207" s="184">
        <f t="shared" si="255"/>
        <v>6302.5939004531247</v>
      </c>
      <c r="AG207" s="184">
        <f t="shared" si="255"/>
        <v>6309.5267537436239</v>
      </c>
      <c r="AH207" s="184">
        <f t="shared" si="255"/>
        <v>6316.4672331727425</v>
      </c>
      <c r="AI207" s="184">
        <f t="shared" si="255"/>
        <v>6323.4153471292329</v>
      </c>
      <c r="AJ207" s="184">
        <f t="shared" si="255"/>
        <v>6330.3711040110757</v>
      </c>
      <c r="AK207" s="184">
        <f t="shared" si="255"/>
        <v>6337.3345122254887</v>
      </c>
      <c r="AL207" s="184">
        <f t="shared" si="255"/>
        <v>6344.3055801889377</v>
      </c>
      <c r="AM207" s="184">
        <f t="shared" si="255"/>
        <v>6351.2843163271464</v>
      </c>
      <c r="AN207" s="184">
        <f t="shared" si="255"/>
        <v>6358.2707290751068</v>
      </c>
      <c r="AO207" s="184">
        <f t="shared" si="255"/>
        <v>6365.2648268770899</v>
      </c>
      <c r="AP207" s="85"/>
      <c r="AQ207" s="189" t="s">
        <v>119</v>
      </c>
      <c r="AR207" s="189" t="s">
        <v>125</v>
      </c>
      <c r="AS207" s="190">
        <f t="shared" si="246"/>
        <v>1.0519752640449403E-3</v>
      </c>
      <c r="AT207" s="186">
        <f t="shared" si="234"/>
        <v>1.9274168480307718E-3</v>
      </c>
      <c r="AU207" s="186">
        <f t="shared" si="235"/>
        <v>3.1828411935090895E-3</v>
      </c>
      <c r="AV207" s="186">
        <f t="shared" si="236"/>
        <v>3.4512000948760946E-3</v>
      </c>
      <c r="AW207" s="186">
        <f t="shared" si="237"/>
        <v>3.060617505721952E-3</v>
      </c>
      <c r="AX207" s="186">
        <f t="shared" si="238"/>
        <v>1.2326043077997006E-3</v>
      </c>
      <c r="AY207" s="186">
        <f t="shared" si="239"/>
        <v>-5.9946565912605276E-4</v>
      </c>
      <c r="AZ207" s="186">
        <f t="shared" si="240"/>
        <v>-5.6884714635718758E-5</v>
      </c>
      <c r="BA207" s="186">
        <f t="shared" si="241"/>
        <v>-1.9726453617122663E-3</v>
      </c>
      <c r="BB207" s="186">
        <f t="shared" si="242"/>
        <v>1.0665039765318518E-3</v>
      </c>
      <c r="BC207" s="186">
        <f t="shared" si="243"/>
        <v>2.1280353240764605E-3</v>
      </c>
      <c r="BD207" s="186">
        <f t="shared" si="244"/>
        <v>-1.8484956105775385E-3</v>
      </c>
    </row>
    <row r="208" spans="1:56" x14ac:dyDescent="0.4">
      <c r="A208" s="75" t="str">
        <f t="shared" si="232"/>
        <v>RAMTUsuariosValle de Mexico Sur</v>
      </c>
      <c r="C208" s="86" t="s">
        <v>120</v>
      </c>
      <c r="D208" s="86" t="s">
        <v>101</v>
      </c>
      <c r="E208" s="86" t="s">
        <v>125</v>
      </c>
      <c r="F208" s="183">
        <v>1623.235456583513</v>
      </c>
      <c r="G208" s="183">
        <v>1631.1135444299725</v>
      </c>
      <c r="H208" s="183">
        <v>1634.0540681168093</v>
      </c>
      <c r="I208" s="183">
        <v>1631.2661074169991</v>
      </c>
      <c r="J208" s="183">
        <v>1631.6356288135848</v>
      </c>
      <c r="K208" s="183">
        <v>1626.0039782912875</v>
      </c>
      <c r="L208" s="183">
        <v>1622.7028402382714</v>
      </c>
      <c r="M208" s="183">
        <v>1614.7466353278433</v>
      </c>
      <c r="N208" s="183">
        <v>1605.7244153526397</v>
      </c>
      <c r="O208" s="183">
        <v>1605.6340210305432</v>
      </c>
      <c r="P208" s="183">
        <v>1603.7244861132358</v>
      </c>
      <c r="Q208" s="183">
        <v>1606.4122427209747</v>
      </c>
      <c r="R208" s="183">
        <v>1615.2017966181329</v>
      </c>
      <c r="S208" s="183">
        <v>1620.7800049579923</v>
      </c>
      <c r="T208" s="183">
        <v>1627.1173570920753</v>
      </c>
      <c r="U208" s="183">
        <v>1631.2674314350327</v>
      </c>
      <c r="V208" s="183">
        <v>1632.1902720042908</v>
      </c>
      <c r="W208" s="183">
        <v>1623.4185923505834</v>
      </c>
      <c r="X208" s="183">
        <v>1623.5035100526325</v>
      </c>
      <c r="Y208" s="183">
        <v>1619.7138093453032</v>
      </c>
      <c r="Z208" s="183">
        <v>1615.9082806042111</v>
      </c>
      <c r="AA208" s="184">
        <f t="shared" ref="AA208:AO208" si="256">Z208*(1+INDEX($BH$5:$BH$16,MATCH($C208,$BG$5:$BG$16,0)))</f>
        <v>1614.4539631516673</v>
      </c>
      <c r="AB208" s="184">
        <f t="shared" si="256"/>
        <v>1613.0009545848307</v>
      </c>
      <c r="AC208" s="184">
        <f t="shared" si="256"/>
        <v>1611.5492537257044</v>
      </c>
      <c r="AD208" s="184">
        <f t="shared" si="256"/>
        <v>1610.0988593973511</v>
      </c>
      <c r="AE208" s="184">
        <f t="shared" si="256"/>
        <v>1608.6497704238934</v>
      </c>
      <c r="AF208" s="184">
        <f t="shared" si="256"/>
        <v>1607.2019856305119</v>
      </c>
      <c r="AG208" s="184">
        <f t="shared" si="256"/>
        <v>1605.7555038434443</v>
      </c>
      <c r="AH208" s="184">
        <f t="shared" si="256"/>
        <v>1604.3103238899853</v>
      </c>
      <c r="AI208" s="184">
        <f t="shared" si="256"/>
        <v>1602.8664445984843</v>
      </c>
      <c r="AJ208" s="184">
        <f t="shared" si="256"/>
        <v>1601.4238647983457</v>
      </c>
      <c r="AK208" s="184">
        <f t="shared" si="256"/>
        <v>1599.9825833200271</v>
      </c>
      <c r="AL208" s="184">
        <f t="shared" si="256"/>
        <v>1598.542598995039</v>
      </c>
      <c r="AM208" s="184">
        <f t="shared" si="256"/>
        <v>1597.1039106559435</v>
      </c>
      <c r="AN208" s="184">
        <f t="shared" si="256"/>
        <v>1595.6665171363531</v>
      </c>
      <c r="AO208" s="184">
        <f t="shared" si="256"/>
        <v>1594.2304172709305</v>
      </c>
      <c r="AP208" s="85"/>
      <c r="AQ208" s="189" t="s">
        <v>120</v>
      </c>
      <c r="AR208" s="189" t="s">
        <v>125</v>
      </c>
      <c r="AS208" s="190">
        <f t="shared" si="246"/>
        <v>-9.4230568680097151E-4</v>
      </c>
      <c r="AT208" s="186">
        <f t="shared" si="234"/>
        <v>4.8533241523942561E-3</v>
      </c>
      <c r="AU208" s="186">
        <f t="shared" si="235"/>
        <v>1.802770688084987E-3</v>
      </c>
      <c r="AV208" s="186">
        <f t="shared" si="236"/>
        <v>-1.706161842626841E-3</v>
      </c>
      <c r="AW208" s="186">
        <f t="shared" si="237"/>
        <v>2.2652428987868234E-4</v>
      </c>
      <c r="AX208" s="186">
        <f t="shared" si="238"/>
        <v>-3.4515368645096078E-3</v>
      </c>
      <c r="AY208" s="186">
        <f t="shared" si="239"/>
        <v>-2.0302152375328841E-3</v>
      </c>
      <c r="AZ208" s="186">
        <f t="shared" si="240"/>
        <v>-4.903057240757569E-3</v>
      </c>
      <c r="BA208" s="186">
        <f t="shared" si="241"/>
        <v>-5.5873904783655393E-3</v>
      </c>
      <c r="BB208" s="186">
        <f t="shared" si="242"/>
        <v>-5.6295041186538164E-5</v>
      </c>
      <c r="BC208" s="186">
        <f t="shared" si="243"/>
        <v>-1.1892715851161695E-3</v>
      </c>
      <c r="BD208" s="186">
        <f t="shared" si="244"/>
        <v>1.675946604926537E-3</v>
      </c>
    </row>
    <row r="209" spans="1:15107" x14ac:dyDescent="0.4">
      <c r="C209" s="218" t="s">
        <v>25</v>
      </c>
      <c r="D209" s="218"/>
      <c r="E209" s="218"/>
      <c r="F209" s="155">
        <f>SUM(F5:F208)</f>
        <v>39711282.000000007</v>
      </c>
      <c r="G209" s="155">
        <f t="shared" ref="G209:AO209" si="257">SUM(G5:G208)</f>
        <v>39821232.000000007</v>
      </c>
      <c r="H209" s="155">
        <f t="shared" si="257"/>
        <v>39916235.000000045</v>
      </c>
      <c r="I209" s="155">
        <f t="shared" si="257"/>
        <v>40024495.000000007</v>
      </c>
      <c r="J209" s="155">
        <f t="shared" si="257"/>
        <v>40105655.00000006</v>
      </c>
      <c r="K209" s="155">
        <f t="shared" si="257"/>
        <v>40194371.000000007</v>
      </c>
      <c r="L209" s="155">
        <f t="shared" si="257"/>
        <v>40305253.999999963</v>
      </c>
      <c r="M209" s="155">
        <f t="shared" si="257"/>
        <v>40424695.99999997</v>
      </c>
      <c r="N209" s="155">
        <f t="shared" si="257"/>
        <v>40506439.000000007</v>
      </c>
      <c r="O209" s="155">
        <f t="shared" si="257"/>
        <v>40590312.999999993</v>
      </c>
      <c r="P209" s="155">
        <f t="shared" si="257"/>
        <v>40704382.999999993</v>
      </c>
      <c r="Q209" s="155">
        <f t="shared" si="257"/>
        <v>40766173.00000003</v>
      </c>
      <c r="R209" s="155">
        <f t="shared" si="257"/>
        <v>40911807</v>
      </c>
      <c r="S209" s="155">
        <f t="shared" si="257"/>
        <v>41036947.000000015</v>
      </c>
      <c r="T209" s="155">
        <f t="shared" si="257"/>
        <v>41198966.999999993</v>
      </c>
      <c r="U209" s="155">
        <f t="shared" si="257"/>
        <v>41335038.999999993</v>
      </c>
      <c r="V209" s="155">
        <f t="shared" si="257"/>
        <v>41458678</v>
      </c>
      <c r="W209" s="155">
        <f t="shared" si="257"/>
        <v>41519898.999999993</v>
      </c>
      <c r="X209" s="155">
        <f t="shared" si="257"/>
        <v>41721133.999999993</v>
      </c>
      <c r="Y209" s="155">
        <f t="shared" si="257"/>
        <v>41840621</v>
      </c>
      <c r="Z209" s="155">
        <f t="shared" si="257"/>
        <v>41939311.999999985</v>
      </c>
      <c r="AA209" s="155">
        <f t="shared" si="257"/>
        <v>42041092.900415808</v>
      </c>
      <c r="AB209" s="155">
        <f t="shared" si="257"/>
        <v>42143123.683559351</v>
      </c>
      <c r="AC209" s="155">
        <f t="shared" si="257"/>
        <v>42245404.959259771</v>
      </c>
      <c r="AD209" s="155">
        <f t="shared" si="257"/>
        <v>42347937.338885397</v>
      </c>
      <c r="AE209" s="155">
        <f t="shared" si="257"/>
        <v>42450721.435347587</v>
      </c>
      <c r="AF209" s="155">
        <f t="shared" si="257"/>
        <v>42553757.863104805</v>
      </c>
      <c r="AG209" s="155">
        <f t="shared" si="257"/>
        <v>42657047.238165863</v>
      </c>
      <c r="AH209" s="155">
        <f t="shared" si="257"/>
        <v>42760590.178094178</v>
      </c>
      <c r="AI209" s="155">
        <f t="shared" si="257"/>
        <v>42864387.302011549</v>
      </c>
      <c r="AJ209" s="155">
        <f t="shared" si="257"/>
        <v>42968439.230601721</v>
      </c>
      <c r="AK209" s="155">
        <f t="shared" si="257"/>
        <v>43072746.586114585</v>
      </c>
      <c r="AL209" s="155">
        <f t="shared" si="257"/>
        <v>43177309.992369816</v>
      </c>
      <c r="AM209" s="155">
        <f t="shared" si="257"/>
        <v>43282130.074760854</v>
      </c>
      <c r="AN209" s="155">
        <f t="shared" si="257"/>
        <v>43387207.460258588</v>
      </c>
      <c r="AO209" s="155">
        <f t="shared" si="257"/>
        <v>43492542.777415521</v>
      </c>
    </row>
    <row r="210" spans="1:15107" x14ac:dyDescent="0.4">
      <c r="C210" s="88" t="s">
        <v>26</v>
      </c>
    </row>
    <row r="212" spans="1:15107" x14ac:dyDescent="0.4"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</row>
    <row r="213" spans="1:15107" s="2" customFormat="1" x14ac:dyDescent="0.4">
      <c r="A213" s="89"/>
      <c r="B213" s="24"/>
      <c r="C213" s="25" t="s">
        <v>193</v>
      </c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26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  <c r="HV213" s="23"/>
      <c r="HW213" s="23"/>
      <c r="HX213" s="23"/>
      <c r="HY213" s="23"/>
      <c r="HZ213" s="23"/>
      <c r="IA213" s="23"/>
      <c r="IB213" s="23"/>
      <c r="IC213" s="23"/>
      <c r="ID213" s="23"/>
      <c r="IE213" s="23"/>
      <c r="IF213" s="23"/>
      <c r="IG213" s="23"/>
      <c r="IH213" s="23"/>
      <c r="II213" s="23"/>
      <c r="IJ213" s="23"/>
      <c r="IK213" s="23"/>
      <c r="IL213" s="23"/>
      <c r="IM213" s="23"/>
      <c r="IN213" s="23"/>
      <c r="IO213" s="23"/>
      <c r="IP213" s="23"/>
      <c r="IQ213" s="23"/>
      <c r="IR213" s="23"/>
      <c r="IS213" s="23"/>
      <c r="IT213" s="23"/>
      <c r="IU213" s="23"/>
      <c r="IV213" s="23"/>
      <c r="IW213" s="23"/>
      <c r="IX213" s="23"/>
      <c r="IY213" s="23"/>
      <c r="IZ213" s="23"/>
      <c r="JA213" s="23"/>
      <c r="JB213" s="23"/>
      <c r="JC213" s="23"/>
      <c r="JD213" s="23"/>
      <c r="JE213" s="23"/>
      <c r="JF213" s="23"/>
      <c r="JG213" s="23"/>
      <c r="JH213" s="23"/>
      <c r="JI213" s="23"/>
      <c r="JJ213" s="23"/>
      <c r="JK213" s="23"/>
      <c r="JL213" s="23"/>
      <c r="JM213" s="23"/>
      <c r="JN213" s="23"/>
      <c r="JO213" s="23"/>
      <c r="JP213" s="23"/>
      <c r="JQ213" s="23"/>
      <c r="JR213" s="23"/>
      <c r="JS213" s="23"/>
      <c r="JT213" s="23"/>
      <c r="JU213" s="23"/>
      <c r="JV213" s="23"/>
      <c r="JW213" s="23"/>
      <c r="JX213" s="23"/>
      <c r="JY213" s="23"/>
      <c r="JZ213" s="23"/>
      <c r="KA213" s="23"/>
      <c r="KB213" s="23"/>
      <c r="KC213" s="23"/>
      <c r="KD213" s="23"/>
      <c r="KE213" s="23"/>
      <c r="KF213" s="23"/>
      <c r="KG213" s="23"/>
      <c r="KH213" s="23"/>
      <c r="KI213" s="23"/>
      <c r="KJ213" s="23"/>
      <c r="KK213" s="23"/>
      <c r="KL213" s="23"/>
      <c r="KM213" s="23"/>
      <c r="KN213" s="23"/>
      <c r="KO213" s="23"/>
      <c r="KP213" s="23"/>
      <c r="KQ213" s="23"/>
      <c r="KR213" s="23"/>
      <c r="KS213" s="23"/>
      <c r="KT213" s="23"/>
      <c r="KU213" s="23"/>
      <c r="KV213" s="23"/>
      <c r="KW213" s="23"/>
      <c r="KX213" s="23"/>
      <c r="KY213" s="23"/>
      <c r="KZ213" s="23"/>
      <c r="LA213" s="23"/>
      <c r="LB213" s="23"/>
      <c r="LC213" s="23"/>
      <c r="LD213" s="23"/>
      <c r="LE213" s="23"/>
      <c r="LF213" s="23"/>
      <c r="LG213" s="23"/>
      <c r="LH213" s="23"/>
      <c r="LI213" s="23"/>
      <c r="LJ213" s="23"/>
      <c r="LK213" s="23"/>
      <c r="LL213" s="23"/>
      <c r="LM213" s="23"/>
      <c r="LN213" s="23"/>
      <c r="LO213" s="23"/>
      <c r="LP213" s="23"/>
      <c r="LQ213" s="23"/>
      <c r="LR213" s="23"/>
      <c r="LS213" s="23"/>
      <c r="LT213" s="23"/>
      <c r="LU213" s="23"/>
      <c r="LV213" s="23"/>
      <c r="LW213" s="23"/>
      <c r="LX213" s="23"/>
      <c r="LY213" s="23"/>
      <c r="LZ213" s="23"/>
      <c r="MA213" s="23"/>
      <c r="MB213" s="23"/>
      <c r="MC213" s="23"/>
      <c r="MD213" s="23"/>
      <c r="ME213" s="23"/>
      <c r="MF213" s="23"/>
      <c r="MG213" s="23"/>
      <c r="MH213" s="23"/>
      <c r="MI213" s="23"/>
      <c r="MJ213" s="23"/>
      <c r="MK213" s="23"/>
      <c r="ML213" s="23"/>
      <c r="MM213" s="23"/>
      <c r="MN213" s="23"/>
      <c r="MO213" s="23"/>
      <c r="MP213" s="23"/>
      <c r="MQ213" s="23"/>
      <c r="MR213" s="23"/>
      <c r="MS213" s="23"/>
      <c r="MT213" s="23"/>
      <c r="MU213" s="23"/>
      <c r="MV213" s="23"/>
      <c r="MW213" s="23"/>
      <c r="MX213" s="23"/>
      <c r="MY213" s="23"/>
      <c r="MZ213" s="23"/>
      <c r="NA213" s="23"/>
      <c r="NB213" s="23"/>
      <c r="NC213" s="23"/>
      <c r="ND213" s="23"/>
      <c r="NE213" s="23"/>
      <c r="NF213" s="23"/>
      <c r="NG213" s="23"/>
      <c r="NH213" s="23"/>
      <c r="NI213" s="23"/>
      <c r="NJ213" s="23"/>
      <c r="NK213" s="23"/>
      <c r="NL213" s="23"/>
      <c r="NM213" s="23"/>
      <c r="NN213" s="23"/>
      <c r="NO213" s="23"/>
      <c r="NP213" s="23"/>
      <c r="NQ213" s="23"/>
      <c r="NR213" s="23"/>
      <c r="NS213" s="23"/>
      <c r="NT213" s="23"/>
      <c r="NU213" s="23"/>
      <c r="NV213" s="23"/>
      <c r="NW213" s="23"/>
      <c r="NX213" s="23"/>
      <c r="NY213" s="23"/>
      <c r="NZ213" s="23"/>
      <c r="OA213" s="23"/>
      <c r="OB213" s="23"/>
      <c r="OC213" s="23"/>
      <c r="OD213" s="23"/>
      <c r="OE213" s="23"/>
      <c r="OF213" s="23"/>
      <c r="OG213" s="23"/>
      <c r="OH213" s="23"/>
      <c r="OI213" s="23"/>
      <c r="OJ213" s="23"/>
      <c r="OK213" s="23"/>
      <c r="OL213" s="23"/>
      <c r="OM213" s="23"/>
      <c r="ON213" s="23"/>
      <c r="OO213" s="23"/>
      <c r="OP213" s="23"/>
      <c r="OQ213" s="23"/>
      <c r="OR213" s="23"/>
      <c r="OS213" s="23"/>
      <c r="OT213" s="23"/>
      <c r="OU213" s="23"/>
      <c r="OV213" s="23"/>
      <c r="OW213" s="23"/>
      <c r="OX213" s="23"/>
      <c r="OY213" s="23"/>
      <c r="OZ213" s="23"/>
      <c r="PA213" s="23"/>
      <c r="PB213" s="23"/>
      <c r="PC213" s="23"/>
      <c r="PD213" s="23"/>
      <c r="PE213" s="23"/>
      <c r="PF213" s="23"/>
      <c r="PG213" s="23"/>
      <c r="PH213" s="23"/>
      <c r="PI213" s="23"/>
      <c r="PJ213" s="23"/>
      <c r="PK213" s="23"/>
      <c r="PL213" s="23"/>
      <c r="PM213" s="23"/>
      <c r="PN213" s="23"/>
      <c r="PO213" s="23"/>
      <c r="PP213" s="23"/>
      <c r="PQ213" s="23"/>
      <c r="PR213" s="23"/>
      <c r="PS213" s="23"/>
      <c r="PT213" s="23"/>
      <c r="PU213" s="23"/>
      <c r="PV213" s="23"/>
      <c r="PW213" s="23"/>
      <c r="PX213" s="23"/>
      <c r="PY213" s="23"/>
      <c r="PZ213" s="23"/>
      <c r="QA213" s="23"/>
      <c r="QB213" s="23"/>
      <c r="QC213" s="23"/>
      <c r="QD213" s="23"/>
      <c r="QE213" s="23"/>
      <c r="QF213" s="23"/>
      <c r="QG213" s="23"/>
      <c r="QH213" s="23"/>
      <c r="QI213" s="23"/>
      <c r="QJ213" s="23"/>
      <c r="QK213" s="23"/>
      <c r="QL213" s="23"/>
      <c r="QM213" s="23"/>
      <c r="QN213" s="23"/>
      <c r="QO213" s="23"/>
      <c r="QP213" s="23"/>
      <c r="QQ213" s="23"/>
      <c r="QR213" s="23"/>
      <c r="QS213" s="23"/>
      <c r="QT213" s="23"/>
      <c r="QU213" s="23"/>
      <c r="QV213" s="23"/>
      <c r="QW213" s="23"/>
      <c r="QX213" s="23"/>
      <c r="QY213" s="23"/>
      <c r="QZ213" s="23"/>
      <c r="RA213" s="23"/>
      <c r="RB213" s="23"/>
      <c r="RC213" s="23"/>
      <c r="RD213" s="23"/>
      <c r="RE213" s="23"/>
      <c r="RF213" s="23"/>
      <c r="RG213" s="23"/>
      <c r="RH213" s="23"/>
      <c r="RI213" s="23"/>
      <c r="RJ213" s="23"/>
      <c r="RK213" s="23"/>
      <c r="RL213" s="23"/>
      <c r="RM213" s="23"/>
      <c r="RN213" s="23"/>
      <c r="RO213" s="23"/>
      <c r="RP213" s="23"/>
      <c r="RQ213" s="23"/>
      <c r="RR213" s="23"/>
      <c r="RS213" s="23"/>
      <c r="RT213" s="23"/>
      <c r="RU213" s="23"/>
      <c r="RV213" s="23"/>
      <c r="RW213" s="23"/>
      <c r="RX213" s="23"/>
      <c r="RY213" s="23"/>
      <c r="RZ213" s="23"/>
      <c r="SA213" s="23"/>
      <c r="SB213" s="23"/>
      <c r="SC213" s="23"/>
      <c r="SD213" s="23"/>
      <c r="SE213" s="23"/>
      <c r="SF213" s="23"/>
      <c r="SG213" s="23"/>
      <c r="SH213" s="23"/>
      <c r="SI213" s="23"/>
      <c r="SJ213" s="23"/>
      <c r="SK213" s="23"/>
      <c r="SL213" s="23"/>
      <c r="SM213" s="23"/>
      <c r="SN213" s="23"/>
      <c r="SO213" s="23"/>
      <c r="SP213" s="23"/>
      <c r="SQ213" s="23"/>
      <c r="SR213" s="23"/>
      <c r="SS213" s="23"/>
      <c r="ST213" s="23"/>
      <c r="SU213" s="23"/>
      <c r="SV213" s="23"/>
      <c r="SW213" s="23"/>
      <c r="SX213" s="23"/>
      <c r="SY213" s="23"/>
      <c r="SZ213" s="23"/>
      <c r="TA213" s="23"/>
      <c r="TB213" s="23"/>
      <c r="TC213" s="23"/>
      <c r="TD213" s="23"/>
      <c r="TE213" s="23"/>
      <c r="TF213" s="23"/>
      <c r="TG213" s="23"/>
      <c r="TH213" s="23"/>
      <c r="TI213" s="23"/>
      <c r="TJ213" s="23"/>
      <c r="TK213" s="23"/>
      <c r="TL213" s="23"/>
      <c r="TM213" s="23"/>
      <c r="TN213" s="23"/>
      <c r="TO213" s="23"/>
      <c r="TP213" s="23"/>
      <c r="TQ213" s="23"/>
      <c r="TR213" s="23"/>
      <c r="TS213" s="23"/>
      <c r="TT213" s="23"/>
      <c r="TU213" s="23"/>
      <c r="TV213" s="23"/>
      <c r="TW213" s="23"/>
      <c r="TX213" s="23"/>
      <c r="TY213" s="23"/>
      <c r="TZ213" s="23"/>
      <c r="UA213" s="23"/>
      <c r="UB213" s="23"/>
      <c r="UC213" s="23"/>
      <c r="UD213" s="23"/>
      <c r="UE213" s="23"/>
      <c r="UF213" s="23"/>
      <c r="UG213" s="23"/>
      <c r="UH213" s="23"/>
      <c r="UI213" s="23"/>
      <c r="UJ213" s="23"/>
      <c r="UK213" s="23"/>
      <c r="UL213" s="23"/>
      <c r="UM213" s="23"/>
      <c r="UN213" s="23"/>
      <c r="UO213" s="23"/>
      <c r="UP213" s="23"/>
      <c r="UQ213" s="23"/>
      <c r="UR213" s="23"/>
      <c r="US213" s="23"/>
      <c r="UT213" s="23"/>
      <c r="UU213" s="23"/>
      <c r="UV213" s="23"/>
      <c r="UW213" s="23"/>
      <c r="UX213" s="23"/>
      <c r="UY213" s="23"/>
      <c r="UZ213" s="23"/>
      <c r="VA213" s="23"/>
      <c r="VB213" s="23"/>
      <c r="VC213" s="23"/>
      <c r="VD213" s="23"/>
      <c r="VE213" s="23"/>
      <c r="VF213" s="23"/>
      <c r="VG213" s="23"/>
      <c r="VH213" s="23"/>
      <c r="VI213" s="23"/>
      <c r="VJ213" s="23"/>
      <c r="VK213" s="23"/>
      <c r="VL213" s="23"/>
      <c r="VM213" s="23"/>
      <c r="VN213" s="23"/>
      <c r="VO213" s="23"/>
      <c r="VP213" s="23"/>
      <c r="VQ213" s="23"/>
      <c r="VR213" s="23"/>
      <c r="VS213" s="23"/>
      <c r="VT213" s="23"/>
      <c r="VU213" s="23"/>
      <c r="VV213" s="23"/>
      <c r="VW213" s="23"/>
      <c r="VX213" s="23"/>
      <c r="VY213" s="23"/>
      <c r="VZ213" s="23"/>
      <c r="WA213" s="23"/>
      <c r="WB213" s="23"/>
      <c r="WC213" s="23"/>
      <c r="WD213" s="23"/>
      <c r="WE213" s="23"/>
      <c r="WF213" s="23"/>
      <c r="WG213" s="23"/>
      <c r="WH213" s="23"/>
      <c r="WI213" s="23"/>
      <c r="WJ213" s="23"/>
      <c r="WK213" s="23"/>
      <c r="WL213" s="23"/>
      <c r="WM213" s="23"/>
      <c r="WN213" s="23"/>
      <c r="WO213" s="23"/>
      <c r="WP213" s="23"/>
      <c r="WQ213" s="23"/>
      <c r="WR213" s="23"/>
      <c r="WS213" s="23"/>
      <c r="WT213" s="23"/>
      <c r="WU213" s="23"/>
      <c r="WV213" s="23"/>
      <c r="WW213" s="23"/>
      <c r="WX213" s="23"/>
      <c r="WY213" s="23"/>
      <c r="WZ213" s="23"/>
      <c r="XA213" s="23"/>
      <c r="XB213" s="23"/>
      <c r="XC213" s="23"/>
      <c r="XD213" s="23"/>
      <c r="XE213" s="23"/>
      <c r="XF213" s="23"/>
      <c r="XG213" s="23"/>
      <c r="XH213" s="23"/>
      <c r="XI213" s="23"/>
      <c r="XJ213" s="23"/>
      <c r="XK213" s="23"/>
      <c r="XL213" s="23"/>
      <c r="XM213" s="23"/>
      <c r="XN213" s="23"/>
      <c r="XO213" s="23"/>
      <c r="XP213" s="23"/>
      <c r="XQ213" s="23"/>
      <c r="XR213" s="23"/>
      <c r="XS213" s="23"/>
      <c r="XT213" s="23"/>
      <c r="XU213" s="23"/>
      <c r="XV213" s="23"/>
      <c r="XW213" s="23"/>
      <c r="XX213" s="23"/>
      <c r="XY213" s="23"/>
      <c r="XZ213" s="23"/>
      <c r="YA213" s="23"/>
      <c r="YB213" s="23"/>
      <c r="YC213" s="23"/>
      <c r="YD213" s="23"/>
      <c r="YE213" s="23"/>
      <c r="YF213" s="23"/>
      <c r="YG213" s="23"/>
      <c r="YH213" s="23"/>
      <c r="YI213" s="23"/>
      <c r="YJ213" s="23"/>
      <c r="YK213" s="23"/>
      <c r="YL213" s="23"/>
      <c r="YM213" s="23"/>
      <c r="YN213" s="23"/>
      <c r="YO213" s="23"/>
      <c r="YP213" s="23"/>
      <c r="YQ213" s="23"/>
      <c r="YR213" s="23"/>
      <c r="YS213" s="23"/>
      <c r="YT213" s="23"/>
      <c r="YU213" s="23"/>
      <c r="YV213" s="23"/>
      <c r="YW213" s="23"/>
      <c r="YX213" s="23"/>
      <c r="YY213" s="23"/>
      <c r="YZ213" s="23"/>
      <c r="ZA213" s="23"/>
      <c r="ZB213" s="23"/>
      <c r="ZC213" s="23"/>
      <c r="ZD213" s="23"/>
      <c r="ZE213" s="23"/>
      <c r="ZF213" s="23"/>
      <c r="ZG213" s="23"/>
      <c r="ZH213" s="23"/>
      <c r="ZI213" s="23"/>
      <c r="ZJ213" s="23"/>
      <c r="ZK213" s="23"/>
      <c r="ZL213" s="23"/>
      <c r="ZM213" s="23"/>
      <c r="ZN213" s="23"/>
      <c r="ZO213" s="23"/>
      <c r="ZP213" s="23"/>
      <c r="ZQ213" s="23"/>
      <c r="ZR213" s="23"/>
      <c r="ZS213" s="23"/>
      <c r="ZT213" s="23"/>
      <c r="ZU213" s="23"/>
      <c r="ZV213" s="23"/>
      <c r="ZW213" s="23"/>
      <c r="ZX213" s="23"/>
      <c r="ZY213" s="23"/>
      <c r="ZZ213" s="23"/>
      <c r="AAA213" s="23"/>
      <c r="AAB213" s="23"/>
      <c r="AAC213" s="23"/>
      <c r="AAD213" s="23"/>
      <c r="AAE213" s="23"/>
      <c r="AAF213" s="23"/>
      <c r="AAG213" s="23"/>
      <c r="AAH213" s="23"/>
      <c r="AAI213" s="23"/>
      <c r="AAJ213" s="23"/>
      <c r="AAK213" s="23"/>
      <c r="AAL213" s="23"/>
      <c r="AAM213" s="23"/>
      <c r="AAN213" s="23"/>
      <c r="AAO213" s="23"/>
      <c r="AAP213" s="23"/>
      <c r="AAQ213" s="23"/>
      <c r="AAR213" s="23"/>
      <c r="AAS213" s="23"/>
      <c r="AAT213" s="23"/>
      <c r="AAU213" s="23"/>
      <c r="AAV213" s="23"/>
      <c r="AAW213" s="23"/>
      <c r="AAX213" s="23"/>
      <c r="AAY213" s="23"/>
      <c r="AAZ213" s="23"/>
      <c r="ABA213" s="23"/>
      <c r="ABB213" s="23"/>
      <c r="ABC213" s="23"/>
      <c r="ABD213" s="23"/>
      <c r="ABE213" s="23"/>
      <c r="ABF213" s="23"/>
      <c r="ABG213" s="23"/>
      <c r="ABH213" s="23"/>
      <c r="ABI213" s="23"/>
      <c r="ABJ213" s="23"/>
      <c r="ABK213" s="23"/>
      <c r="ABL213" s="23"/>
      <c r="ABM213" s="23"/>
      <c r="ABN213" s="23"/>
      <c r="ABO213" s="23"/>
      <c r="ABP213" s="23"/>
      <c r="ABQ213" s="23"/>
      <c r="ABR213" s="23"/>
      <c r="ABS213" s="23"/>
      <c r="ABT213" s="23"/>
      <c r="ABU213" s="23"/>
      <c r="ABV213" s="23"/>
      <c r="ABW213" s="23"/>
      <c r="ABX213" s="23"/>
      <c r="ABY213" s="23"/>
      <c r="ABZ213" s="23"/>
      <c r="ACA213" s="23"/>
      <c r="ACB213" s="23"/>
      <c r="ACC213" s="23"/>
      <c r="ACD213" s="23"/>
      <c r="ACE213" s="23"/>
      <c r="ACF213" s="23"/>
      <c r="ACG213" s="23"/>
      <c r="ACH213" s="23"/>
      <c r="ACI213" s="23"/>
      <c r="ACJ213" s="23"/>
      <c r="ACK213" s="23"/>
      <c r="ACL213" s="23"/>
      <c r="ACM213" s="23"/>
      <c r="ACN213" s="23"/>
      <c r="ACO213" s="23"/>
      <c r="ACP213" s="23"/>
      <c r="ACQ213" s="23"/>
      <c r="ACR213" s="23"/>
      <c r="ACS213" s="23"/>
      <c r="ACT213" s="23"/>
      <c r="ACU213" s="23"/>
      <c r="ACV213" s="23"/>
      <c r="ACW213" s="23"/>
      <c r="ACX213" s="23"/>
      <c r="ACY213" s="23"/>
      <c r="ACZ213" s="23"/>
      <c r="ADA213" s="23"/>
      <c r="ADB213" s="23"/>
      <c r="ADC213" s="23"/>
      <c r="ADD213" s="23"/>
      <c r="ADE213" s="23"/>
      <c r="ADF213" s="23"/>
      <c r="ADG213" s="23"/>
      <c r="ADH213" s="23"/>
      <c r="ADI213" s="23"/>
      <c r="ADJ213" s="23"/>
      <c r="ADK213" s="23"/>
      <c r="ADL213" s="23"/>
      <c r="ADM213" s="23"/>
      <c r="ADN213" s="23"/>
      <c r="ADO213" s="23"/>
      <c r="ADP213" s="23"/>
      <c r="ADQ213" s="23"/>
      <c r="ADR213" s="23"/>
      <c r="ADS213" s="23"/>
      <c r="ADT213" s="23"/>
      <c r="ADU213" s="23"/>
      <c r="ADV213" s="23"/>
      <c r="ADW213" s="23"/>
      <c r="ADX213" s="23"/>
      <c r="ADY213" s="23"/>
      <c r="ADZ213" s="23"/>
      <c r="AEA213" s="23"/>
      <c r="AEB213" s="23"/>
      <c r="AEC213" s="23"/>
      <c r="AED213" s="23"/>
      <c r="AEE213" s="23"/>
      <c r="AEF213" s="23"/>
      <c r="AEG213" s="23"/>
      <c r="AEH213" s="23"/>
      <c r="AEI213" s="23"/>
      <c r="AEJ213" s="23"/>
      <c r="AEK213" s="23"/>
      <c r="AEL213" s="23"/>
      <c r="AEM213" s="23"/>
      <c r="AEN213" s="23"/>
      <c r="AEO213" s="23"/>
      <c r="AEP213" s="23"/>
      <c r="AEQ213" s="23"/>
      <c r="AER213" s="23"/>
      <c r="AES213" s="23"/>
      <c r="AET213" s="23"/>
      <c r="AEU213" s="23"/>
      <c r="AEV213" s="23"/>
      <c r="AEW213" s="23"/>
      <c r="AEX213" s="23"/>
      <c r="AEY213" s="23"/>
      <c r="AEZ213" s="23"/>
      <c r="AFA213" s="23"/>
      <c r="AFB213" s="23"/>
      <c r="AFC213" s="23"/>
      <c r="AFD213" s="23"/>
      <c r="AFE213" s="23"/>
      <c r="AFF213" s="23"/>
      <c r="AFG213" s="23"/>
      <c r="AFH213" s="23"/>
      <c r="AFI213" s="23"/>
      <c r="AFJ213" s="23"/>
      <c r="AFK213" s="23"/>
      <c r="AFL213" s="23"/>
      <c r="AFM213" s="23"/>
      <c r="AFN213" s="23"/>
      <c r="AFO213" s="23"/>
      <c r="AFP213" s="23"/>
      <c r="AFQ213" s="23"/>
      <c r="AFR213" s="23"/>
      <c r="AFS213" s="23"/>
      <c r="AFT213" s="23"/>
      <c r="AFU213" s="23"/>
      <c r="AFV213" s="23"/>
      <c r="AFW213" s="23"/>
      <c r="AFX213" s="23"/>
      <c r="AFY213" s="23"/>
      <c r="AFZ213" s="23"/>
      <c r="AGA213" s="23"/>
      <c r="AGB213" s="23"/>
      <c r="AGC213" s="23"/>
      <c r="AGD213" s="23"/>
      <c r="AGE213" s="23"/>
      <c r="AGF213" s="23"/>
      <c r="AGG213" s="23"/>
      <c r="AGH213" s="23"/>
      <c r="AGI213" s="23"/>
      <c r="AGJ213" s="23"/>
      <c r="AGK213" s="23"/>
      <c r="AGL213" s="23"/>
      <c r="AGM213" s="23"/>
      <c r="AGN213" s="23"/>
      <c r="AGO213" s="23"/>
      <c r="AGP213" s="23"/>
      <c r="AGQ213" s="23"/>
      <c r="AGR213" s="23"/>
      <c r="AGS213" s="23"/>
      <c r="AGT213" s="23"/>
      <c r="AGU213" s="23"/>
      <c r="AGV213" s="23"/>
      <c r="AGW213" s="23"/>
      <c r="AGX213" s="23"/>
      <c r="AGY213" s="23"/>
      <c r="AGZ213" s="23"/>
      <c r="AHA213" s="23"/>
      <c r="AHB213" s="23"/>
      <c r="AHC213" s="23"/>
      <c r="AHD213" s="23"/>
      <c r="AHE213" s="23"/>
      <c r="AHF213" s="23"/>
      <c r="AHG213" s="23"/>
      <c r="AHH213" s="23"/>
      <c r="AHI213" s="23"/>
      <c r="AHJ213" s="23"/>
      <c r="AHK213" s="23"/>
      <c r="AHL213" s="23"/>
      <c r="AHM213" s="23"/>
      <c r="AHN213" s="23"/>
      <c r="AHO213" s="23"/>
      <c r="AHP213" s="23"/>
      <c r="AHQ213" s="23"/>
      <c r="AHR213" s="23"/>
      <c r="AHS213" s="23"/>
      <c r="AHT213" s="23"/>
      <c r="AHU213" s="23"/>
      <c r="AHV213" s="23"/>
      <c r="AHW213" s="23"/>
      <c r="AHX213" s="23"/>
      <c r="AHY213" s="23"/>
      <c r="AHZ213" s="23"/>
      <c r="AIA213" s="23"/>
      <c r="AIB213" s="23"/>
      <c r="AIC213" s="23"/>
      <c r="AID213" s="23"/>
      <c r="AIE213" s="23"/>
      <c r="AIF213" s="23"/>
      <c r="AIG213" s="23"/>
      <c r="AIH213" s="23"/>
      <c r="AII213" s="23"/>
      <c r="AIJ213" s="23"/>
      <c r="AIK213" s="23"/>
      <c r="AIL213" s="23"/>
      <c r="AIM213" s="23"/>
      <c r="AIN213" s="23"/>
      <c r="AIO213" s="23"/>
      <c r="AIP213" s="23"/>
      <c r="AIQ213" s="23"/>
      <c r="AIR213" s="23"/>
      <c r="AIS213" s="23"/>
      <c r="AIT213" s="23"/>
      <c r="AIU213" s="23"/>
      <c r="AIV213" s="23"/>
      <c r="AIW213" s="23"/>
      <c r="AIX213" s="23"/>
      <c r="AIY213" s="23"/>
      <c r="AIZ213" s="23"/>
      <c r="AJA213" s="23"/>
      <c r="AJB213" s="23"/>
      <c r="AJC213" s="23"/>
      <c r="AJD213" s="23"/>
      <c r="AJE213" s="23"/>
      <c r="AJF213" s="23"/>
      <c r="AJG213" s="23"/>
      <c r="AJH213" s="23"/>
      <c r="AJI213" s="23"/>
      <c r="AJJ213" s="23"/>
      <c r="AJK213" s="23"/>
      <c r="AJL213" s="23"/>
      <c r="AJM213" s="23"/>
      <c r="AJN213" s="23"/>
      <c r="AJO213" s="23"/>
      <c r="AJP213" s="23"/>
      <c r="AJQ213" s="23"/>
      <c r="AJR213" s="23"/>
      <c r="AJS213" s="23"/>
      <c r="AJT213" s="23"/>
      <c r="AJU213" s="23"/>
      <c r="AJV213" s="23"/>
      <c r="AJW213" s="23"/>
      <c r="AJX213" s="23"/>
      <c r="AJY213" s="23"/>
      <c r="AJZ213" s="23"/>
      <c r="AKA213" s="23"/>
      <c r="AKB213" s="23"/>
      <c r="AKC213" s="23"/>
      <c r="AKD213" s="23"/>
      <c r="AKE213" s="23"/>
      <c r="AKF213" s="23"/>
      <c r="AKG213" s="23"/>
      <c r="AKH213" s="23"/>
      <c r="AKI213" s="23"/>
      <c r="AKJ213" s="23"/>
      <c r="AKK213" s="23"/>
      <c r="AKL213" s="23"/>
      <c r="AKM213" s="23"/>
      <c r="AKN213" s="23"/>
      <c r="AKO213" s="23"/>
      <c r="AKP213" s="23"/>
      <c r="AKQ213" s="23"/>
      <c r="AKR213" s="23"/>
      <c r="AKS213" s="23"/>
      <c r="AKT213" s="23"/>
      <c r="AKU213" s="23"/>
      <c r="AKV213" s="23"/>
      <c r="AKW213" s="23"/>
      <c r="AKX213" s="23"/>
      <c r="AKY213" s="23"/>
      <c r="AKZ213" s="23"/>
      <c r="ALA213" s="23"/>
      <c r="ALB213" s="23"/>
      <c r="ALC213" s="23"/>
      <c r="ALD213" s="23"/>
      <c r="ALE213" s="23"/>
      <c r="ALF213" s="23"/>
      <c r="ALG213" s="23"/>
      <c r="ALH213" s="23"/>
      <c r="ALI213" s="23"/>
      <c r="ALJ213" s="23"/>
      <c r="ALK213" s="23"/>
      <c r="ALL213" s="23"/>
      <c r="ALM213" s="23"/>
      <c r="ALN213" s="23"/>
      <c r="ALO213" s="23"/>
      <c r="ALP213" s="23"/>
      <c r="ALQ213" s="23"/>
      <c r="ALR213" s="23"/>
      <c r="ALS213" s="23"/>
      <c r="ALT213" s="23"/>
      <c r="ALU213" s="23"/>
      <c r="ALV213" s="23"/>
      <c r="ALW213" s="23"/>
      <c r="ALX213" s="23"/>
      <c r="ALY213" s="23"/>
      <c r="ALZ213" s="23"/>
      <c r="AMA213" s="23"/>
      <c r="AMB213" s="23"/>
      <c r="AMC213" s="23"/>
      <c r="AMD213" s="23"/>
      <c r="AME213" s="23"/>
      <c r="AMF213" s="23"/>
      <c r="AMG213" s="23"/>
      <c r="AMH213" s="23"/>
      <c r="AMI213" s="23"/>
      <c r="AMJ213" s="23"/>
      <c r="AMK213" s="23"/>
      <c r="AML213" s="23"/>
      <c r="AMM213" s="23"/>
      <c r="AMN213" s="23"/>
      <c r="AMO213" s="23"/>
      <c r="AMP213" s="23"/>
      <c r="AMQ213" s="23"/>
      <c r="AMR213" s="23"/>
      <c r="AMS213" s="23"/>
      <c r="AMT213" s="23"/>
      <c r="AMU213" s="23"/>
      <c r="AMV213" s="23"/>
      <c r="AMW213" s="23"/>
      <c r="AMX213" s="23"/>
      <c r="AMY213" s="23"/>
      <c r="AMZ213" s="23"/>
      <c r="ANA213" s="23"/>
      <c r="ANB213" s="23"/>
      <c r="ANC213" s="23"/>
      <c r="AND213" s="23"/>
      <c r="ANE213" s="23"/>
      <c r="ANF213" s="23"/>
      <c r="ANG213" s="23"/>
      <c r="ANH213" s="23"/>
      <c r="ANI213" s="23"/>
      <c r="ANJ213" s="23"/>
      <c r="ANK213" s="23"/>
      <c r="ANL213" s="23"/>
      <c r="ANM213" s="23"/>
      <c r="ANN213" s="23"/>
      <c r="ANO213" s="23"/>
      <c r="ANP213" s="23"/>
      <c r="ANQ213" s="23"/>
      <c r="ANR213" s="23"/>
      <c r="ANS213" s="23"/>
      <c r="ANT213" s="23"/>
      <c r="ANU213" s="23"/>
      <c r="ANV213" s="23"/>
      <c r="ANW213" s="23"/>
      <c r="ANX213" s="23"/>
      <c r="ANY213" s="23"/>
      <c r="ANZ213" s="23"/>
      <c r="AOA213" s="23"/>
      <c r="AOB213" s="23"/>
      <c r="AOC213" s="23"/>
      <c r="AOD213" s="23"/>
      <c r="AOE213" s="23"/>
      <c r="AOF213" s="23"/>
      <c r="AOG213" s="23"/>
      <c r="AOH213" s="23"/>
      <c r="AOI213" s="23"/>
      <c r="AOJ213" s="23"/>
      <c r="AOK213" s="23"/>
      <c r="AOL213" s="23"/>
      <c r="AOM213" s="23"/>
      <c r="AON213" s="23"/>
      <c r="AOO213" s="23"/>
      <c r="AOP213" s="23"/>
      <c r="AOQ213" s="23"/>
      <c r="AOR213" s="23"/>
      <c r="AOS213" s="23"/>
      <c r="AOT213" s="23"/>
      <c r="AOU213" s="23"/>
      <c r="AOV213" s="23"/>
      <c r="AOW213" s="23"/>
      <c r="AOX213" s="23"/>
      <c r="AOY213" s="23"/>
      <c r="AOZ213" s="23"/>
      <c r="APA213" s="23"/>
      <c r="APB213" s="23"/>
      <c r="APC213" s="23"/>
      <c r="APD213" s="23"/>
      <c r="APE213" s="23"/>
      <c r="APF213" s="23"/>
      <c r="APG213" s="23"/>
      <c r="APH213" s="23"/>
      <c r="API213" s="23"/>
      <c r="APJ213" s="23"/>
      <c r="APK213" s="23"/>
      <c r="APL213" s="23"/>
      <c r="APM213" s="23"/>
      <c r="APN213" s="23"/>
      <c r="APO213" s="23"/>
      <c r="APP213" s="23"/>
      <c r="APQ213" s="23"/>
      <c r="APR213" s="23"/>
      <c r="APS213" s="23"/>
      <c r="APT213" s="23"/>
      <c r="APU213" s="23"/>
      <c r="APV213" s="23"/>
      <c r="APW213" s="23"/>
      <c r="APX213" s="23"/>
      <c r="APY213" s="23"/>
      <c r="APZ213" s="23"/>
      <c r="AQA213" s="23"/>
      <c r="AQB213" s="23"/>
      <c r="AQC213" s="23"/>
      <c r="AQD213" s="23"/>
      <c r="AQE213" s="23"/>
      <c r="AQF213" s="23"/>
      <c r="AQG213" s="23"/>
      <c r="AQH213" s="23"/>
      <c r="AQI213" s="23"/>
      <c r="AQJ213" s="23"/>
      <c r="AQK213" s="23"/>
      <c r="AQL213" s="23"/>
      <c r="AQM213" s="23"/>
      <c r="AQN213" s="23"/>
      <c r="AQO213" s="23"/>
      <c r="AQP213" s="23"/>
      <c r="AQQ213" s="23"/>
      <c r="AQR213" s="23"/>
      <c r="AQS213" s="23"/>
      <c r="AQT213" s="23"/>
      <c r="AQU213" s="23"/>
      <c r="AQV213" s="23"/>
      <c r="AQW213" s="23"/>
      <c r="AQX213" s="23"/>
      <c r="AQY213" s="23"/>
      <c r="AQZ213" s="23"/>
      <c r="ARA213" s="23"/>
      <c r="ARB213" s="23"/>
      <c r="ARC213" s="23"/>
      <c r="ARD213" s="23"/>
      <c r="ARE213" s="23"/>
      <c r="ARF213" s="23"/>
      <c r="ARG213" s="23"/>
      <c r="ARH213" s="23"/>
      <c r="ARI213" s="23"/>
      <c r="ARJ213" s="23"/>
      <c r="ARK213" s="23"/>
      <c r="ARL213" s="23"/>
      <c r="ARM213" s="23"/>
      <c r="ARN213" s="23"/>
      <c r="ARO213" s="23"/>
      <c r="ARP213" s="23"/>
      <c r="ARQ213" s="23"/>
      <c r="ARR213" s="23"/>
      <c r="ARS213" s="23"/>
      <c r="ART213" s="23"/>
      <c r="ARU213" s="23"/>
      <c r="ARV213" s="23"/>
      <c r="ARW213" s="23"/>
      <c r="ARX213" s="23"/>
      <c r="ARY213" s="23"/>
      <c r="ARZ213" s="23"/>
      <c r="ASA213" s="23"/>
      <c r="ASB213" s="23"/>
      <c r="ASC213" s="23"/>
      <c r="ASD213" s="23"/>
      <c r="ASE213" s="23"/>
      <c r="ASF213" s="23"/>
      <c r="ASG213" s="23"/>
      <c r="ASH213" s="23"/>
      <c r="ASI213" s="23"/>
      <c r="ASJ213" s="23"/>
      <c r="ASK213" s="23"/>
      <c r="ASL213" s="23"/>
      <c r="ASM213" s="23"/>
      <c r="ASN213" s="23"/>
      <c r="ASO213" s="23"/>
      <c r="ASP213" s="23"/>
      <c r="ASQ213" s="23"/>
      <c r="ASR213" s="23"/>
      <c r="ASS213" s="23"/>
      <c r="AST213" s="23"/>
      <c r="ASU213" s="23"/>
      <c r="ASV213" s="23"/>
      <c r="ASW213" s="23"/>
      <c r="ASX213" s="23"/>
      <c r="ASY213" s="23"/>
      <c r="ASZ213" s="23"/>
      <c r="ATA213" s="23"/>
      <c r="ATB213" s="23"/>
      <c r="ATC213" s="23"/>
      <c r="ATD213" s="23"/>
      <c r="ATE213" s="23"/>
      <c r="ATF213" s="23"/>
      <c r="ATG213" s="23"/>
      <c r="ATH213" s="23"/>
      <c r="ATI213" s="23"/>
      <c r="ATJ213" s="23"/>
      <c r="ATK213" s="23"/>
      <c r="ATL213" s="23"/>
      <c r="ATM213" s="23"/>
      <c r="ATN213" s="23"/>
      <c r="ATO213" s="23"/>
      <c r="ATP213" s="23"/>
      <c r="ATQ213" s="23"/>
      <c r="ATR213" s="23"/>
      <c r="ATS213" s="23"/>
      <c r="ATT213" s="23"/>
      <c r="ATU213" s="23"/>
      <c r="ATV213" s="23"/>
      <c r="ATW213" s="23"/>
      <c r="ATX213" s="23"/>
      <c r="ATY213" s="23"/>
      <c r="ATZ213" s="23"/>
      <c r="AUA213" s="23"/>
      <c r="AUB213" s="23"/>
      <c r="AUC213" s="23"/>
      <c r="AUD213" s="23"/>
      <c r="AUE213" s="23"/>
      <c r="AUF213" s="23"/>
      <c r="AUG213" s="23"/>
      <c r="AUH213" s="23"/>
      <c r="AUI213" s="23"/>
      <c r="AUJ213" s="23"/>
      <c r="AUK213" s="23"/>
      <c r="AUL213" s="23"/>
      <c r="AUM213" s="23"/>
      <c r="AUN213" s="23"/>
      <c r="AUO213" s="23"/>
      <c r="AUP213" s="23"/>
      <c r="AUQ213" s="23"/>
      <c r="AUR213" s="23"/>
      <c r="AUS213" s="23"/>
      <c r="AUT213" s="23"/>
      <c r="AUU213" s="23"/>
      <c r="AUV213" s="23"/>
      <c r="AUW213" s="23"/>
      <c r="AUX213" s="23"/>
      <c r="AUY213" s="23"/>
      <c r="AUZ213" s="23"/>
      <c r="AVA213" s="23"/>
      <c r="AVB213" s="23"/>
      <c r="AVC213" s="23"/>
      <c r="AVD213" s="23"/>
      <c r="AVE213" s="23"/>
      <c r="AVF213" s="23"/>
      <c r="AVG213" s="23"/>
      <c r="AVH213" s="23"/>
      <c r="AVI213" s="23"/>
      <c r="AVJ213" s="23"/>
      <c r="AVK213" s="23"/>
      <c r="AVL213" s="23"/>
      <c r="AVM213" s="23"/>
      <c r="AVN213" s="23"/>
      <c r="AVO213" s="23"/>
      <c r="AVP213" s="23"/>
      <c r="AVQ213" s="23"/>
      <c r="AVR213" s="23"/>
      <c r="AVS213" s="23"/>
      <c r="AVT213" s="23"/>
      <c r="AVU213" s="23"/>
      <c r="AVV213" s="23"/>
      <c r="AVW213" s="23"/>
      <c r="AVX213" s="23"/>
      <c r="AVY213" s="23"/>
      <c r="AVZ213" s="23"/>
      <c r="AWA213" s="23"/>
      <c r="AWB213" s="23"/>
      <c r="AWC213" s="23"/>
      <c r="AWD213" s="23"/>
      <c r="AWE213" s="23"/>
      <c r="AWF213" s="23"/>
      <c r="AWG213" s="23"/>
      <c r="AWH213" s="23"/>
      <c r="AWI213" s="23"/>
      <c r="AWJ213" s="23"/>
      <c r="AWK213" s="23"/>
      <c r="AWL213" s="23"/>
      <c r="AWM213" s="23"/>
      <c r="AWN213" s="23"/>
      <c r="AWO213" s="23"/>
      <c r="AWP213" s="23"/>
      <c r="AWQ213" s="23"/>
      <c r="AWR213" s="23"/>
      <c r="AWS213" s="23"/>
      <c r="AWT213" s="23"/>
      <c r="AWU213" s="23"/>
      <c r="AWV213" s="23"/>
      <c r="AWW213" s="23"/>
      <c r="AWX213" s="23"/>
      <c r="AWY213" s="23"/>
      <c r="AWZ213" s="23"/>
      <c r="AXA213" s="23"/>
      <c r="AXB213" s="23"/>
      <c r="AXC213" s="23"/>
      <c r="AXD213" s="23"/>
      <c r="AXE213" s="23"/>
      <c r="AXF213" s="23"/>
      <c r="AXG213" s="23"/>
      <c r="AXH213" s="23"/>
      <c r="AXI213" s="23"/>
      <c r="AXJ213" s="23"/>
      <c r="AXK213" s="23"/>
      <c r="AXL213" s="23"/>
      <c r="AXM213" s="23"/>
      <c r="AXN213" s="23"/>
      <c r="AXO213" s="23"/>
      <c r="AXP213" s="23"/>
      <c r="AXQ213" s="23"/>
      <c r="AXR213" s="23"/>
      <c r="AXS213" s="23"/>
      <c r="AXT213" s="23"/>
      <c r="AXU213" s="23"/>
      <c r="AXV213" s="23"/>
      <c r="AXW213" s="23"/>
      <c r="AXX213" s="23"/>
      <c r="AXY213" s="23"/>
      <c r="AXZ213" s="23"/>
      <c r="AYA213" s="23"/>
      <c r="AYB213" s="23"/>
      <c r="AYC213" s="23"/>
      <c r="AYD213" s="23"/>
      <c r="AYE213" s="23"/>
      <c r="AYF213" s="23"/>
      <c r="AYG213" s="23"/>
      <c r="AYH213" s="23"/>
      <c r="AYI213" s="23"/>
      <c r="AYJ213" s="23"/>
      <c r="AYK213" s="23"/>
      <c r="AYL213" s="23"/>
      <c r="AYM213" s="23"/>
      <c r="AYN213" s="23"/>
      <c r="AYO213" s="23"/>
      <c r="AYP213" s="23"/>
      <c r="AYQ213" s="23"/>
      <c r="AYR213" s="23"/>
      <c r="AYS213" s="23"/>
      <c r="AYT213" s="23"/>
      <c r="AYU213" s="23"/>
      <c r="AYV213" s="23"/>
      <c r="AYW213" s="23"/>
      <c r="AYX213" s="23"/>
      <c r="AYY213" s="23"/>
      <c r="AYZ213" s="23"/>
      <c r="AZA213" s="23"/>
      <c r="AZB213" s="23"/>
      <c r="AZC213" s="23"/>
      <c r="AZD213" s="23"/>
      <c r="AZE213" s="23"/>
      <c r="AZF213" s="23"/>
      <c r="AZG213" s="23"/>
      <c r="AZH213" s="23"/>
      <c r="AZI213" s="23"/>
      <c r="AZJ213" s="23"/>
      <c r="AZK213" s="23"/>
      <c r="AZL213" s="23"/>
      <c r="AZM213" s="23"/>
      <c r="AZN213" s="23"/>
      <c r="AZO213" s="23"/>
      <c r="AZP213" s="23"/>
      <c r="AZQ213" s="23"/>
      <c r="AZR213" s="23"/>
      <c r="AZS213" s="23"/>
      <c r="AZT213" s="23"/>
      <c r="AZU213" s="23"/>
      <c r="AZV213" s="23"/>
      <c r="AZW213" s="23"/>
      <c r="AZX213" s="23"/>
      <c r="AZY213" s="23"/>
      <c r="AZZ213" s="23"/>
      <c r="BAA213" s="23"/>
      <c r="BAB213" s="23"/>
      <c r="BAC213" s="23"/>
      <c r="BAD213" s="23"/>
      <c r="BAE213" s="23"/>
      <c r="BAF213" s="23"/>
      <c r="BAG213" s="23"/>
      <c r="BAH213" s="23"/>
      <c r="BAI213" s="23"/>
      <c r="BAJ213" s="23"/>
      <c r="BAK213" s="23"/>
      <c r="BAL213" s="23"/>
      <c r="BAM213" s="23"/>
      <c r="BAN213" s="23"/>
      <c r="BAO213" s="23"/>
      <c r="BAP213" s="23"/>
      <c r="BAQ213" s="23"/>
      <c r="BAR213" s="23"/>
      <c r="BAS213" s="23"/>
      <c r="BAT213" s="23"/>
      <c r="BAU213" s="23"/>
      <c r="BAV213" s="23"/>
      <c r="BAW213" s="23"/>
      <c r="BAX213" s="23"/>
      <c r="BAY213" s="23"/>
      <c r="BAZ213" s="23"/>
      <c r="BBA213" s="23"/>
      <c r="BBB213" s="23"/>
      <c r="BBC213" s="23"/>
      <c r="BBD213" s="23"/>
      <c r="BBE213" s="23"/>
      <c r="BBF213" s="23"/>
      <c r="BBG213" s="23"/>
      <c r="BBH213" s="23"/>
      <c r="BBI213" s="23"/>
      <c r="BBJ213" s="23"/>
      <c r="BBK213" s="23"/>
      <c r="BBL213" s="23"/>
      <c r="BBM213" s="23"/>
      <c r="BBN213" s="23"/>
      <c r="BBO213" s="23"/>
      <c r="BBP213" s="23"/>
      <c r="BBQ213" s="23"/>
      <c r="BBR213" s="23"/>
      <c r="BBS213" s="23"/>
      <c r="BBT213" s="23"/>
      <c r="BBU213" s="23"/>
      <c r="BBV213" s="23"/>
      <c r="BBW213" s="23"/>
      <c r="BBX213" s="23"/>
      <c r="BBY213" s="23"/>
      <c r="BBZ213" s="23"/>
      <c r="BCA213" s="23"/>
      <c r="BCB213" s="23"/>
      <c r="BCC213" s="23"/>
      <c r="BCD213" s="23"/>
      <c r="BCE213" s="23"/>
      <c r="BCF213" s="23"/>
      <c r="BCG213" s="23"/>
      <c r="BCH213" s="23"/>
      <c r="BCI213" s="23"/>
      <c r="BCJ213" s="23"/>
      <c r="BCK213" s="23"/>
      <c r="BCL213" s="23"/>
      <c r="BCM213" s="23"/>
      <c r="BCN213" s="23"/>
      <c r="BCO213" s="23"/>
      <c r="BCP213" s="23"/>
      <c r="BCQ213" s="23"/>
      <c r="BCR213" s="23"/>
      <c r="BCS213" s="23"/>
      <c r="BCT213" s="23"/>
      <c r="BCU213" s="23"/>
      <c r="BCV213" s="23"/>
      <c r="BCW213" s="23"/>
      <c r="BCX213" s="23"/>
      <c r="BCY213" s="23"/>
      <c r="BCZ213" s="23"/>
      <c r="BDA213" s="23"/>
      <c r="BDB213" s="23"/>
      <c r="BDC213" s="23"/>
      <c r="BDD213" s="23"/>
      <c r="BDE213" s="23"/>
      <c r="BDF213" s="23"/>
      <c r="BDG213" s="23"/>
      <c r="BDH213" s="23"/>
      <c r="BDI213" s="23"/>
      <c r="BDJ213" s="23"/>
      <c r="BDK213" s="23"/>
      <c r="BDL213" s="23"/>
      <c r="BDM213" s="23"/>
      <c r="BDN213" s="23"/>
      <c r="BDO213" s="23"/>
      <c r="BDP213" s="23"/>
      <c r="BDQ213" s="23"/>
      <c r="BDR213" s="23"/>
      <c r="BDS213" s="23"/>
      <c r="BDT213" s="23"/>
      <c r="BDU213" s="23"/>
      <c r="BDV213" s="23"/>
      <c r="BDW213" s="23"/>
      <c r="BDX213" s="23"/>
      <c r="BDY213" s="23"/>
      <c r="BDZ213" s="23"/>
      <c r="BEA213" s="23"/>
      <c r="BEB213" s="23"/>
      <c r="BEC213" s="23"/>
      <c r="BED213" s="23"/>
      <c r="BEE213" s="23"/>
      <c r="BEF213" s="23"/>
      <c r="BEG213" s="23"/>
      <c r="BEH213" s="23"/>
      <c r="BEI213" s="23"/>
      <c r="BEJ213" s="23"/>
      <c r="BEK213" s="23"/>
      <c r="BEL213" s="23"/>
      <c r="BEM213" s="23"/>
      <c r="BEN213" s="23"/>
      <c r="BEO213" s="23"/>
      <c r="BEP213" s="23"/>
      <c r="BEQ213" s="23"/>
      <c r="BER213" s="23"/>
      <c r="BES213" s="23"/>
      <c r="BET213" s="23"/>
      <c r="BEU213" s="23"/>
      <c r="BEV213" s="23"/>
      <c r="BEW213" s="23"/>
      <c r="BEX213" s="23"/>
      <c r="BEY213" s="23"/>
      <c r="BEZ213" s="23"/>
      <c r="BFA213" s="23"/>
      <c r="BFB213" s="23"/>
      <c r="BFC213" s="23"/>
      <c r="BFD213" s="23"/>
      <c r="BFE213" s="23"/>
      <c r="BFF213" s="23"/>
      <c r="BFG213" s="23"/>
      <c r="BFH213" s="23"/>
      <c r="BFI213" s="23"/>
      <c r="BFJ213" s="23"/>
      <c r="BFK213" s="23"/>
      <c r="BFL213" s="23"/>
      <c r="BFM213" s="23"/>
      <c r="BFN213" s="23"/>
      <c r="BFO213" s="23"/>
      <c r="BFP213" s="23"/>
      <c r="BFQ213" s="23"/>
      <c r="BFR213" s="23"/>
      <c r="BFS213" s="23"/>
      <c r="BFT213" s="23"/>
      <c r="BFU213" s="23"/>
      <c r="BFV213" s="23"/>
      <c r="BFW213" s="23"/>
      <c r="BFX213" s="23"/>
      <c r="BFY213" s="23"/>
      <c r="BFZ213" s="23"/>
      <c r="BGA213" s="23"/>
      <c r="BGB213" s="23"/>
      <c r="BGC213" s="23"/>
      <c r="BGD213" s="23"/>
      <c r="BGE213" s="23"/>
      <c r="BGF213" s="23"/>
      <c r="BGG213" s="23"/>
      <c r="BGH213" s="23"/>
      <c r="BGI213" s="23"/>
      <c r="BGJ213" s="23"/>
      <c r="BGK213" s="23"/>
      <c r="BGL213" s="23"/>
      <c r="BGM213" s="23"/>
      <c r="BGN213" s="23"/>
      <c r="BGO213" s="23"/>
      <c r="BGP213" s="23"/>
      <c r="BGQ213" s="23"/>
      <c r="BGR213" s="23"/>
      <c r="BGS213" s="23"/>
      <c r="BGT213" s="23"/>
      <c r="BGU213" s="23"/>
      <c r="BGV213" s="23"/>
      <c r="BGW213" s="23"/>
      <c r="BGX213" s="23"/>
      <c r="BGY213" s="23"/>
      <c r="BGZ213" s="23"/>
      <c r="BHA213" s="23"/>
      <c r="BHB213" s="23"/>
      <c r="BHC213" s="23"/>
      <c r="BHD213" s="23"/>
      <c r="BHE213" s="23"/>
      <c r="BHF213" s="23"/>
      <c r="BHG213" s="23"/>
      <c r="BHH213" s="23"/>
      <c r="BHI213" s="23"/>
      <c r="BHJ213" s="23"/>
      <c r="BHK213" s="23"/>
      <c r="BHL213" s="23"/>
      <c r="BHM213" s="23"/>
      <c r="BHN213" s="23"/>
      <c r="BHO213" s="23"/>
      <c r="BHP213" s="23"/>
      <c r="BHQ213" s="23"/>
      <c r="BHR213" s="23"/>
      <c r="BHS213" s="23"/>
      <c r="BHT213" s="23"/>
      <c r="BHU213" s="23"/>
      <c r="BHV213" s="23"/>
      <c r="BHW213" s="23"/>
      <c r="BHX213" s="23"/>
      <c r="BHY213" s="23"/>
      <c r="BHZ213" s="23"/>
      <c r="BIA213" s="23"/>
      <c r="BIB213" s="23"/>
      <c r="BIC213" s="23"/>
      <c r="BID213" s="23"/>
      <c r="BIE213" s="23"/>
      <c r="BIF213" s="23"/>
      <c r="BIG213" s="23"/>
      <c r="BIH213" s="23"/>
      <c r="BII213" s="23"/>
      <c r="BIJ213" s="23"/>
      <c r="BIK213" s="23"/>
      <c r="BIL213" s="23"/>
      <c r="BIM213" s="23"/>
      <c r="BIN213" s="23"/>
      <c r="BIO213" s="23"/>
      <c r="BIP213" s="23"/>
      <c r="BIQ213" s="23"/>
      <c r="BIR213" s="23"/>
      <c r="BIS213" s="23"/>
      <c r="BIT213" s="23"/>
      <c r="BIU213" s="23"/>
      <c r="BIV213" s="23"/>
      <c r="BIW213" s="23"/>
      <c r="BIX213" s="23"/>
      <c r="BIY213" s="23"/>
      <c r="BIZ213" s="23"/>
      <c r="BJA213" s="23"/>
      <c r="BJB213" s="23"/>
      <c r="BJC213" s="23"/>
      <c r="BJD213" s="23"/>
      <c r="BJE213" s="23"/>
      <c r="BJF213" s="23"/>
      <c r="BJG213" s="23"/>
      <c r="BJH213" s="23"/>
      <c r="BJI213" s="23"/>
      <c r="BJJ213" s="23"/>
      <c r="BJK213" s="23"/>
      <c r="BJL213" s="23"/>
      <c r="BJM213" s="23"/>
      <c r="BJN213" s="23"/>
      <c r="BJO213" s="23"/>
      <c r="BJP213" s="23"/>
      <c r="BJQ213" s="23"/>
      <c r="BJR213" s="23"/>
      <c r="BJS213" s="23"/>
      <c r="BJT213" s="23"/>
      <c r="BJU213" s="23"/>
      <c r="BJV213" s="23"/>
      <c r="BJW213" s="23"/>
      <c r="BJX213" s="23"/>
      <c r="BJY213" s="23"/>
      <c r="BJZ213" s="23"/>
      <c r="BKA213" s="23"/>
      <c r="BKB213" s="23"/>
      <c r="BKC213" s="23"/>
      <c r="BKD213" s="23"/>
      <c r="BKE213" s="23"/>
      <c r="BKF213" s="23"/>
      <c r="BKG213" s="23"/>
      <c r="BKH213" s="23"/>
      <c r="BKI213" s="23"/>
      <c r="BKJ213" s="23"/>
      <c r="BKK213" s="23"/>
      <c r="BKL213" s="23"/>
      <c r="BKM213" s="23"/>
      <c r="BKN213" s="23"/>
      <c r="BKO213" s="23"/>
      <c r="BKP213" s="23"/>
      <c r="BKQ213" s="23"/>
      <c r="BKR213" s="23"/>
      <c r="BKS213" s="23"/>
      <c r="BKT213" s="23"/>
      <c r="BKU213" s="23"/>
      <c r="BKV213" s="23"/>
      <c r="BKW213" s="23"/>
      <c r="BKX213" s="23"/>
      <c r="BKY213" s="23"/>
      <c r="BKZ213" s="23"/>
      <c r="BLA213" s="23"/>
      <c r="BLB213" s="23"/>
      <c r="BLC213" s="23"/>
      <c r="BLD213" s="23"/>
      <c r="BLE213" s="23"/>
      <c r="BLF213" s="23"/>
      <c r="BLG213" s="23"/>
      <c r="BLH213" s="23"/>
      <c r="BLI213" s="23"/>
      <c r="BLJ213" s="23"/>
      <c r="BLK213" s="23"/>
      <c r="BLL213" s="23"/>
      <c r="BLM213" s="23"/>
      <c r="BLN213" s="23"/>
      <c r="BLO213" s="23"/>
      <c r="BLP213" s="23"/>
      <c r="BLQ213" s="23"/>
      <c r="BLR213" s="23"/>
      <c r="BLS213" s="23"/>
      <c r="BLT213" s="23"/>
      <c r="BLU213" s="23"/>
      <c r="BLV213" s="23"/>
      <c r="BLW213" s="23"/>
      <c r="BLX213" s="23"/>
      <c r="BLY213" s="23"/>
      <c r="BLZ213" s="23"/>
      <c r="BMA213" s="23"/>
      <c r="BMB213" s="23"/>
      <c r="BMC213" s="23"/>
      <c r="BMD213" s="23"/>
      <c r="BME213" s="23"/>
      <c r="BMF213" s="23"/>
      <c r="BMG213" s="23"/>
      <c r="BMH213" s="23"/>
      <c r="BMI213" s="23"/>
      <c r="BMJ213" s="23"/>
      <c r="BMK213" s="23"/>
      <c r="BML213" s="23"/>
      <c r="BMM213" s="23"/>
      <c r="BMN213" s="23"/>
      <c r="BMO213" s="23"/>
      <c r="BMP213" s="23"/>
      <c r="BMQ213" s="23"/>
      <c r="BMR213" s="23"/>
      <c r="BMS213" s="23"/>
      <c r="BMT213" s="23"/>
      <c r="BMU213" s="23"/>
      <c r="BMV213" s="23"/>
      <c r="BMW213" s="23"/>
      <c r="BMX213" s="23"/>
      <c r="BMY213" s="23"/>
      <c r="BMZ213" s="23"/>
      <c r="BNA213" s="23"/>
      <c r="BNB213" s="23"/>
      <c r="BNC213" s="23"/>
      <c r="BND213" s="23"/>
      <c r="BNE213" s="23"/>
      <c r="BNF213" s="23"/>
      <c r="BNG213" s="23"/>
      <c r="BNH213" s="23"/>
      <c r="BNI213" s="23"/>
      <c r="BNJ213" s="23"/>
      <c r="BNK213" s="23"/>
      <c r="BNL213" s="23"/>
      <c r="BNM213" s="23"/>
      <c r="BNN213" s="23"/>
      <c r="BNO213" s="23"/>
      <c r="BNP213" s="23"/>
      <c r="BNQ213" s="23"/>
      <c r="BNR213" s="23"/>
      <c r="BNS213" s="23"/>
      <c r="BNT213" s="23"/>
      <c r="BNU213" s="23"/>
      <c r="BNV213" s="23"/>
      <c r="BNW213" s="23"/>
      <c r="BNX213" s="23"/>
      <c r="BNY213" s="23"/>
      <c r="BNZ213" s="23"/>
      <c r="BOA213" s="23"/>
      <c r="BOB213" s="23"/>
      <c r="BOC213" s="23"/>
      <c r="BOD213" s="23"/>
      <c r="BOE213" s="23"/>
      <c r="BOF213" s="23"/>
      <c r="BOG213" s="23"/>
      <c r="BOH213" s="23"/>
      <c r="BOI213" s="23"/>
      <c r="BOJ213" s="23"/>
      <c r="BOK213" s="23"/>
      <c r="BOL213" s="23"/>
      <c r="BOM213" s="23"/>
      <c r="BON213" s="23"/>
      <c r="BOO213" s="23"/>
      <c r="BOP213" s="23"/>
      <c r="BOQ213" s="23"/>
      <c r="BOR213" s="23"/>
      <c r="BOS213" s="23"/>
      <c r="BOT213" s="23"/>
      <c r="BOU213" s="23"/>
      <c r="BOV213" s="23"/>
      <c r="BOW213" s="23"/>
      <c r="BOX213" s="23"/>
      <c r="BOY213" s="23"/>
      <c r="BOZ213" s="23"/>
      <c r="BPA213" s="23"/>
      <c r="BPB213" s="23"/>
      <c r="BPC213" s="23"/>
      <c r="BPD213" s="23"/>
      <c r="BPE213" s="23"/>
      <c r="BPF213" s="23"/>
      <c r="BPG213" s="23"/>
      <c r="BPH213" s="23"/>
      <c r="BPI213" s="23"/>
      <c r="BPJ213" s="23"/>
      <c r="BPK213" s="23"/>
      <c r="BPL213" s="23"/>
      <c r="BPM213" s="23"/>
      <c r="BPN213" s="23"/>
      <c r="BPO213" s="23"/>
      <c r="BPP213" s="23"/>
      <c r="BPQ213" s="23"/>
      <c r="BPR213" s="23"/>
      <c r="BPS213" s="23"/>
      <c r="BPT213" s="23"/>
      <c r="BPU213" s="23"/>
      <c r="BPV213" s="23"/>
      <c r="BPW213" s="23"/>
      <c r="BPX213" s="23"/>
      <c r="BPY213" s="23"/>
      <c r="BPZ213" s="23"/>
      <c r="BQA213" s="23"/>
      <c r="BQB213" s="23"/>
      <c r="BQC213" s="23"/>
      <c r="BQD213" s="23"/>
      <c r="BQE213" s="23"/>
      <c r="BQF213" s="23"/>
      <c r="BQG213" s="23"/>
      <c r="BQH213" s="23"/>
      <c r="BQI213" s="23"/>
      <c r="BQJ213" s="23"/>
      <c r="BQK213" s="23"/>
      <c r="BQL213" s="23"/>
      <c r="BQM213" s="23"/>
      <c r="BQN213" s="23"/>
      <c r="BQO213" s="23"/>
      <c r="BQP213" s="23"/>
      <c r="BQQ213" s="23"/>
      <c r="BQR213" s="23"/>
      <c r="BQS213" s="23"/>
      <c r="BQT213" s="23"/>
      <c r="BQU213" s="23"/>
      <c r="BQV213" s="23"/>
      <c r="BQW213" s="23"/>
      <c r="BQX213" s="23"/>
      <c r="BQY213" s="23"/>
      <c r="BQZ213" s="23"/>
      <c r="BRA213" s="23"/>
      <c r="BRB213" s="23"/>
      <c r="BRC213" s="23"/>
      <c r="BRD213" s="23"/>
      <c r="BRE213" s="23"/>
      <c r="BRF213" s="23"/>
      <c r="BRG213" s="23"/>
      <c r="BRH213" s="23"/>
      <c r="BRI213" s="23"/>
      <c r="BRJ213" s="23"/>
      <c r="BRK213" s="23"/>
      <c r="BRL213" s="23"/>
      <c r="BRM213" s="23"/>
      <c r="BRN213" s="23"/>
      <c r="BRO213" s="23"/>
      <c r="BRP213" s="23"/>
      <c r="BRQ213" s="23"/>
      <c r="BRR213" s="23"/>
      <c r="BRS213" s="23"/>
      <c r="BRT213" s="23"/>
      <c r="BRU213" s="23"/>
      <c r="BRV213" s="23"/>
      <c r="BRW213" s="23"/>
      <c r="BRX213" s="23"/>
      <c r="BRY213" s="23"/>
      <c r="BRZ213" s="23"/>
      <c r="BSA213" s="23"/>
      <c r="BSB213" s="23"/>
      <c r="BSC213" s="23"/>
      <c r="BSD213" s="23"/>
      <c r="BSE213" s="23"/>
      <c r="BSF213" s="23"/>
      <c r="BSG213" s="23"/>
      <c r="BSH213" s="23"/>
      <c r="BSI213" s="23"/>
      <c r="BSJ213" s="23"/>
      <c r="BSK213" s="23"/>
      <c r="BSL213" s="23"/>
      <c r="BSM213" s="23"/>
      <c r="BSN213" s="23"/>
      <c r="BSO213" s="23"/>
      <c r="BSP213" s="23"/>
      <c r="BSQ213" s="23"/>
      <c r="BSR213" s="23"/>
      <c r="BSS213" s="23"/>
      <c r="BST213" s="23"/>
      <c r="BSU213" s="23"/>
      <c r="BSV213" s="23"/>
      <c r="BSW213" s="23"/>
      <c r="BSX213" s="23"/>
      <c r="BSY213" s="23"/>
      <c r="BSZ213" s="23"/>
      <c r="BTA213" s="23"/>
      <c r="BTB213" s="23"/>
      <c r="BTC213" s="23"/>
      <c r="BTD213" s="23"/>
      <c r="BTE213" s="23"/>
      <c r="BTF213" s="23"/>
      <c r="BTG213" s="23"/>
      <c r="BTH213" s="23"/>
      <c r="BTI213" s="23"/>
      <c r="BTJ213" s="23"/>
      <c r="BTK213" s="23"/>
      <c r="BTL213" s="23"/>
      <c r="BTM213" s="23"/>
      <c r="BTN213" s="23"/>
      <c r="BTO213" s="23"/>
      <c r="BTP213" s="23"/>
      <c r="BTQ213" s="23"/>
      <c r="BTR213" s="23"/>
      <c r="BTS213" s="23"/>
      <c r="BTT213" s="23"/>
      <c r="BTU213" s="23"/>
      <c r="BTV213" s="23"/>
      <c r="BTW213" s="23"/>
      <c r="BTX213" s="23"/>
      <c r="BTY213" s="23"/>
      <c r="BTZ213" s="23"/>
      <c r="BUA213" s="23"/>
      <c r="BUB213" s="23"/>
      <c r="BUC213" s="23"/>
      <c r="BUD213" s="23"/>
      <c r="BUE213" s="23"/>
      <c r="BUF213" s="23"/>
      <c r="BUG213" s="23"/>
      <c r="BUH213" s="23"/>
      <c r="BUI213" s="23"/>
      <c r="BUJ213" s="23"/>
      <c r="BUK213" s="23"/>
      <c r="BUL213" s="23"/>
      <c r="BUM213" s="23"/>
      <c r="BUN213" s="23"/>
      <c r="BUO213" s="23"/>
      <c r="BUP213" s="23"/>
      <c r="BUQ213" s="23"/>
      <c r="BUR213" s="23"/>
      <c r="BUS213" s="23"/>
      <c r="BUT213" s="23"/>
      <c r="BUU213" s="23"/>
      <c r="BUV213" s="23"/>
      <c r="BUW213" s="23"/>
      <c r="BUX213" s="23"/>
      <c r="BUY213" s="23"/>
      <c r="BUZ213" s="23"/>
      <c r="BVA213" s="23"/>
      <c r="BVB213" s="23"/>
      <c r="BVC213" s="23"/>
      <c r="BVD213" s="23"/>
      <c r="BVE213" s="23"/>
      <c r="BVF213" s="23"/>
      <c r="BVG213" s="23"/>
      <c r="BVH213" s="23"/>
      <c r="BVI213" s="23"/>
      <c r="BVJ213" s="23"/>
      <c r="BVK213" s="23"/>
      <c r="BVL213" s="23"/>
      <c r="BVM213" s="23"/>
      <c r="BVN213" s="23"/>
      <c r="BVO213" s="23"/>
      <c r="BVP213" s="23"/>
      <c r="BVQ213" s="23"/>
      <c r="BVR213" s="23"/>
      <c r="BVS213" s="23"/>
      <c r="BVT213" s="23"/>
      <c r="BVU213" s="23"/>
      <c r="BVV213" s="23"/>
      <c r="BVW213" s="23"/>
      <c r="BVX213" s="23"/>
      <c r="BVY213" s="23"/>
      <c r="BVZ213" s="23"/>
      <c r="BWA213" s="23"/>
      <c r="BWB213" s="23"/>
      <c r="BWC213" s="23"/>
      <c r="BWD213" s="23"/>
      <c r="BWE213" s="23"/>
      <c r="BWF213" s="23"/>
      <c r="BWG213" s="23"/>
      <c r="BWH213" s="23"/>
      <c r="BWI213" s="23"/>
      <c r="BWJ213" s="23"/>
      <c r="BWK213" s="23"/>
      <c r="BWL213" s="23"/>
      <c r="BWM213" s="23"/>
      <c r="BWN213" s="23"/>
      <c r="BWO213" s="23"/>
      <c r="BWP213" s="23"/>
      <c r="BWQ213" s="23"/>
      <c r="BWR213" s="23"/>
      <c r="BWS213" s="23"/>
      <c r="BWT213" s="23"/>
      <c r="BWU213" s="23"/>
      <c r="BWV213" s="23"/>
      <c r="BWW213" s="23"/>
      <c r="BWX213" s="23"/>
      <c r="BWY213" s="23"/>
      <c r="BWZ213" s="23"/>
      <c r="BXA213" s="23"/>
      <c r="BXB213" s="23"/>
      <c r="BXC213" s="23"/>
      <c r="BXD213" s="23"/>
      <c r="BXE213" s="23"/>
      <c r="BXF213" s="23"/>
      <c r="BXG213" s="23"/>
      <c r="BXH213" s="23"/>
      <c r="BXI213" s="23"/>
      <c r="BXJ213" s="23"/>
      <c r="BXK213" s="23"/>
      <c r="BXL213" s="23"/>
      <c r="BXM213" s="23"/>
      <c r="BXN213" s="23"/>
      <c r="BXO213" s="23"/>
      <c r="BXP213" s="23"/>
      <c r="BXQ213" s="23"/>
      <c r="BXR213" s="23"/>
      <c r="BXS213" s="23"/>
      <c r="BXT213" s="23"/>
      <c r="BXU213" s="23"/>
      <c r="BXV213" s="23"/>
      <c r="BXW213" s="23"/>
      <c r="BXX213" s="23"/>
      <c r="BXY213" s="23"/>
      <c r="BXZ213" s="23"/>
      <c r="BYA213" s="23"/>
      <c r="BYB213" s="23"/>
      <c r="BYC213" s="23"/>
      <c r="BYD213" s="23"/>
      <c r="BYE213" s="23"/>
      <c r="BYF213" s="23"/>
      <c r="BYG213" s="23"/>
      <c r="BYH213" s="23"/>
      <c r="BYI213" s="23"/>
      <c r="BYJ213" s="23"/>
      <c r="BYK213" s="23"/>
      <c r="BYL213" s="23"/>
      <c r="BYM213" s="23"/>
      <c r="BYN213" s="23"/>
      <c r="BYO213" s="23"/>
      <c r="BYP213" s="23"/>
      <c r="BYQ213" s="23"/>
      <c r="BYR213" s="23"/>
      <c r="BYS213" s="23"/>
      <c r="BYT213" s="23"/>
      <c r="BYU213" s="23"/>
      <c r="BYV213" s="23"/>
      <c r="BYW213" s="23"/>
      <c r="BYX213" s="23"/>
      <c r="BYY213" s="23"/>
      <c r="BYZ213" s="23"/>
      <c r="BZA213" s="23"/>
      <c r="BZB213" s="23"/>
      <c r="BZC213" s="23"/>
      <c r="BZD213" s="23"/>
      <c r="BZE213" s="23"/>
      <c r="BZF213" s="23"/>
      <c r="BZG213" s="23"/>
      <c r="BZH213" s="23"/>
      <c r="BZI213" s="23"/>
      <c r="BZJ213" s="23"/>
      <c r="BZK213" s="23"/>
      <c r="BZL213" s="23"/>
      <c r="BZM213" s="23"/>
      <c r="BZN213" s="23"/>
      <c r="BZO213" s="23"/>
      <c r="BZP213" s="23"/>
      <c r="BZQ213" s="23"/>
      <c r="BZR213" s="23"/>
      <c r="BZS213" s="23"/>
      <c r="BZT213" s="23"/>
      <c r="BZU213" s="23"/>
      <c r="BZV213" s="23"/>
      <c r="BZW213" s="23"/>
      <c r="BZX213" s="23"/>
      <c r="BZY213" s="23"/>
      <c r="BZZ213" s="23"/>
      <c r="CAA213" s="23"/>
      <c r="CAB213" s="23"/>
      <c r="CAC213" s="23"/>
      <c r="CAD213" s="23"/>
      <c r="CAE213" s="23"/>
      <c r="CAF213" s="23"/>
      <c r="CAG213" s="23"/>
      <c r="CAH213" s="23"/>
      <c r="CAI213" s="23"/>
      <c r="CAJ213" s="23"/>
      <c r="CAK213" s="23"/>
      <c r="CAL213" s="23"/>
      <c r="CAM213" s="23"/>
      <c r="CAN213" s="23"/>
      <c r="CAO213" s="23"/>
      <c r="CAP213" s="23"/>
      <c r="CAQ213" s="23"/>
      <c r="CAR213" s="23"/>
      <c r="CAS213" s="23"/>
      <c r="CAT213" s="23"/>
      <c r="CAU213" s="23"/>
      <c r="CAV213" s="23"/>
      <c r="CAW213" s="23"/>
      <c r="CAX213" s="23"/>
      <c r="CAY213" s="23"/>
      <c r="CAZ213" s="23"/>
      <c r="CBA213" s="23"/>
      <c r="CBB213" s="23"/>
      <c r="CBC213" s="23"/>
      <c r="CBD213" s="23"/>
      <c r="CBE213" s="23"/>
      <c r="CBF213" s="23"/>
      <c r="CBG213" s="23"/>
      <c r="CBH213" s="23"/>
      <c r="CBI213" s="23"/>
      <c r="CBJ213" s="23"/>
      <c r="CBK213" s="23"/>
      <c r="CBL213" s="23"/>
      <c r="CBM213" s="23"/>
      <c r="CBN213" s="23"/>
      <c r="CBO213" s="23"/>
      <c r="CBP213" s="23"/>
      <c r="CBQ213" s="23"/>
      <c r="CBR213" s="23"/>
      <c r="CBS213" s="23"/>
      <c r="CBT213" s="23"/>
      <c r="CBU213" s="23"/>
      <c r="CBV213" s="23"/>
      <c r="CBW213" s="23"/>
      <c r="CBX213" s="23"/>
      <c r="CBY213" s="23"/>
      <c r="CBZ213" s="23"/>
      <c r="CCA213" s="23"/>
      <c r="CCB213" s="23"/>
      <c r="CCC213" s="23"/>
      <c r="CCD213" s="23"/>
      <c r="CCE213" s="23"/>
      <c r="CCF213" s="23"/>
      <c r="CCG213" s="23"/>
      <c r="CCH213" s="23"/>
      <c r="CCI213" s="23"/>
      <c r="CCJ213" s="23"/>
      <c r="CCK213" s="23"/>
      <c r="CCL213" s="23"/>
      <c r="CCM213" s="23"/>
      <c r="CCN213" s="23"/>
      <c r="CCO213" s="23"/>
      <c r="CCP213" s="23"/>
      <c r="CCQ213" s="23"/>
      <c r="CCR213" s="23"/>
      <c r="CCS213" s="23"/>
      <c r="CCT213" s="23"/>
      <c r="CCU213" s="23"/>
      <c r="CCV213" s="23"/>
      <c r="CCW213" s="23"/>
      <c r="CCX213" s="23"/>
      <c r="CCY213" s="23"/>
      <c r="CCZ213" s="23"/>
      <c r="CDA213" s="23"/>
      <c r="CDB213" s="23"/>
      <c r="CDC213" s="23"/>
      <c r="CDD213" s="23"/>
      <c r="CDE213" s="23"/>
      <c r="CDF213" s="23"/>
      <c r="CDG213" s="23"/>
      <c r="CDH213" s="23"/>
      <c r="CDI213" s="23"/>
      <c r="CDJ213" s="23"/>
      <c r="CDK213" s="23"/>
      <c r="CDL213" s="23"/>
      <c r="CDM213" s="23"/>
      <c r="CDN213" s="23"/>
      <c r="CDO213" s="23"/>
      <c r="CDP213" s="23"/>
      <c r="CDQ213" s="23"/>
      <c r="CDR213" s="23"/>
      <c r="CDS213" s="23"/>
      <c r="CDT213" s="23"/>
      <c r="CDU213" s="23"/>
      <c r="CDV213" s="23"/>
      <c r="CDW213" s="23"/>
      <c r="CDX213" s="23"/>
      <c r="CDY213" s="23"/>
      <c r="CDZ213" s="23"/>
      <c r="CEA213" s="23"/>
      <c r="CEB213" s="23"/>
      <c r="CEC213" s="23"/>
      <c r="CED213" s="23"/>
      <c r="CEE213" s="23"/>
      <c r="CEF213" s="23"/>
      <c r="CEG213" s="23"/>
      <c r="CEH213" s="23"/>
      <c r="CEI213" s="23"/>
      <c r="CEJ213" s="23"/>
      <c r="CEK213" s="23"/>
      <c r="CEL213" s="23"/>
      <c r="CEM213" s="23"/>
      <c r="CEN213" s="23"/>
      <c r="CEO213" s="23"/>
      <c r="CEP213" s="23"/>
      <c r="CEQ213" s="23"/>
      <c r="CER213" s="23"/>
      <c r="CES213" s="23"/>
      <c r="CET213" s="23"/>
      <c r="CEU213" s="23"/>
      <c r="CEV213" s="23"/>
      <c r="CEW213" s="23"/>
      <c r="CEX213" s="23"/>
      <c r="CEY213" s="23"/>
      <c r="CEZ213" s="23"/>
      <c r="CFA213" s="23"/>
      <c r="CFB213" s="23"/>
      <c r="CFC213" s="23"/>
      <c r="CFD213" s="23"/>
      <c r="CFE213" s="23"/>
      <c r="CFF213" s="23"/>
      <c r="CFG213" s="23"/>
      <c r="CFH213" s="23"/>
      <c r="CFI213" s="23"/>
      <c r="CFJ213" s="23"/>
      <c r="CFK213" s="23"/>
      <c r="CFL213" s="23"/>
      <c r="CFM213" s="23"/>
      <c r="CFN213" s="23"/>
      <c r="CFO213" s="23"/>
      <c r="CFP213" s="23"/>
      <c r="CFQ213" s="23"/>
      <c r="CFR213" s="23"/>
      <c r="CFS213" s="23"/>
      <c r="CFT213" s="23"/>
      <c r="CFU213" s="23"/>
      <c r="CFV213" s="23"/>
      <c r="CFW213" s="23"/>
      <c r="CFX213" s="23"/>
      <c r="CFY213" s="23"/>
      <c r="CFZ213" s="23"/>
      <c r="CGA213" s="23"/>
      <c r="CGB213" s="23"/>
      <c r="CGC213" s="23"/>
      <c r="CGD213" s="23"/>
      <c r="CGE213" s="23"/>
      <c r="CGF213" s="23"/>
      <c r="CGG213" s="23"/>
      <c r="CGH213" s="23"/>
      <c r="CGI213" s="23"/>
      <c r="CGJ213" s="23"/>
      <c r="CGK213" s="23"/>
      <c r="CGL213" s="23"/>
      <c r="CGM213" s="23"/>
      <c r="CGN213" s="23"/>
      <c r="CGO213" s="23"/>
      <c r="CGP213" s="23"/>
      <c r="CGQ213" s="23"/>
      <c r="CGR213" s="23"/>
      <c r="CGS213" s="23"/>
      <c r="CGT213" s="23"/>
      <c r="CGU213" s="23"/>
      <c r="CGV213" s="23"/>
      <c r="CGW213" s="23"/>
      <c r="CGX213" s="23"/>
      <c r="CGY213" s="23"/>
      <c r="CGZ213" s="23"/>
      <c r="CHA213" s="23"/>
      <c r="CHB213" s="23"/>
      <c r="CHC213" s="23"/>
      <c r="CHD213" s="23"/>
      <c r="CHE213" s="23"/>
      <c r="CHF213" s="23"/>
      <c r="CHG213" s="23"/>
      <c r="CHH213" s="23"/>
      <c r="CHI213" s="23"/>
      <c r="CHJ213" s="23"/>
      <c r="CHK213" s="23"/>
      <c r="CHL213" s="23"/>
      <c r="CHM213" s="23"/>
      <c r="CHN213" s="23"/>
      <c r="CHO213" s="23"/>
      <c r="CHP213" s="23"/>
      <c r="CHQ213" s="23"/>
      <c r="CHR213" s="23"/>
      <c r="CHS213" s="23"/>
      <c r="CHT213" s="23"/>
      <c r="CHU213" s="23"/>
      <c r="CHV213" s="23"/>
      <c r="CHW213" s="23"/>
      <c r="CHX213" s="23"/>
      <c r="CHY213" s="23"/>
      <c r="CHZ213" s="23"/>
      <c r="CIA213" s="23"/>
      <c r="CIB213" s="23"/>
      <c r="CIC213" s="23"/>
      <c r="CID213" s="23"/>
      <c r="CIE213" s="23"/>
      <c r="CIF213" s="23"/>
      <c r="CIG213" s="23"/>
      <c r="CIH213" s="23"/>
      <c r="CII213" s="23"/>
      <c r="CIJ213" s="23"/>
      <c r="CIK213" s="23"/>
      <c r="CIL213" s="23"/>
      <c r="CIM213" s="23"/>
      <c r="CIN213" s="23"/>
      <c r="CIO213" s="23"/>
      <c r="CIP213" s="23"/>
      <c r="CIQ213" s="23"/>
      <c r="CIR213" s="23"/>
      <c r="CIS213" s="23"/>
      <c r="CIT213" s="23"/>
      <c r="CIU213" s="23"/>
      <c r="CIV213" s="23"/>
      <c r="CIW213" s="23"/>
      <c r="CIX213" s="23"/>
      <c r="CIY213" s="23"/>
      <c r="CIZ213" s="23"/>
      <c r="CJA213" s="23"/>
      <c r="CJB213" s="23"/>
      <c r="CJC213" s="23"/>
      <c r="CJD213" s="23"/>
      <c r="CJE213" s="23"/>
      <c r="CJF213" s="23"/>
      <c r="CJG213" s="23"/>
      <c r="CJH213" s="23"/>
      <c r="CJI213" s="23"/>
      <c r="CJJ213" s="23"/>
      <c r="CJK213" s="23"/>
      <c r="CJL213" s="23"/>
      <c r="CJM213" s="23"/>
      <c r="CJN213" s="23"/>
      <c r="CJO213" s="23"/>
      <c r="CJP213" s="23"/>
      <c r="CJQ213" s="23"/>
      <c r="CJR213" s="23"/>
      <c r="CJS213" s="23"/>
      <c r="CJT213" s="23"/>
      <c r="CJU213" s="23"/>
      <c r="CJV213" s="23"/>
      <c r="CJW213" s="23"/>
      <c r="CJX213" s="23"/>
      <c r="CJY213" s="23"/>
      <c r="CJZ213" s="23"/>
      <c r="CKA213" s="23"/>
      <c r="CKB213" s="23"/>
      <c r="CKC213" s="23"/>
      <c r="CKD213" s="23"/>
      <c r="CKE213" s="23"/>
      <c r="CKF213" s="23"/>
      <c r="CKG213" s="23"/>
      <c r="CKH213" s="23"/>
      <c r="CKI213" s="23"/>
      <c r="CKJ213" s="23"/>
      <c r="CKK213" s="23"/>
      <c r="CKL213" s="23"/>
      <c r="CKM213" s="23"/>
      <c r="CKN213" s="23"/>
      <c r="CKO213" s="23"/>
      <c r="CKP213" s="23"/>
      <c r="CKQ213" s="23"/>
      <c r="CKR213" s="23"/>
      <c r="CKS213" s="23"/>
      <c r="CKT213" s="23"/>
      <c r="CKU213" s="23"/>
      <c r="CKV213" s="23"/>
      <c r="CKW213" s="23"/>
      <c r="CKX213" s="23"/>
      <c r="CKY213" s="23"/>
      <c r="CKZ213" s="23"/>
      <c r="CLA213" s="23"/>
      <c r="CLB213" s="23"/>
      <c r="CLC213" s="23"/>
      <c r="CLD213" s="23"/>
      <c r="CLE213" s="23"/>
      <c r="CLF213" s="23"/>
      <c r="CLG213" s="23"/>
      <c r="CLH213" s="23"/>
      <c r="CLI213" s="23"/>
      <c r="CLJ213" s="23"/>
      <c r="CLK213" s="23"/>
      <c r="CLL213" s="23"/>
      <c r="CLM213" s="23"/>
      <c r="CLN213" s="23"/>
      <c r="CLO213" s="23"/>
      <c r="CLP213" s="23"/>
      <c r="CLQ213" s="23"/>
      <c r="CLR213" s="23"/>
      <c r="CLS213" s="23"/>
      <c r="CLT213" s="23"/>
      <c r="CLU213" s="23"/>
      <c r="CLV213" s="23"/>
      <c r="CLW213" s="23"/>
      <c r="CLX213" s="23"/>
      <c r="CLY213" s="23"/>
      <c r="CLZ213" s="23"/>
      <c r="CMA213" s="23"/>
      <c r="CMB213" s="23"/>
      <c r="CMC213" s="23"/>
      <c r="CMD213" s="23"/>
      <c r="CME213" s="23"/>
      <c r="CMF213" s="23"/>
      <c r="CMG213" s="23"/>
      <c r="CMH213" s="23"/>
      <c r="CMI213" s="23"/>
      <c r="CMJ213" s="23"/>
      <c r="CMK213" s="23"/>
      <c r="CML213" s="23"/>
      <c r="CMM213" s="23"/>
      <c r="CMN213" s="23"/>
      <c r="CMO213" s="23"/>
      <c r="CMP213" s="23"/>
      <c r="CMQ213" s="23"/>
      <c r="CMR213" s="23"/>
      <c r="CMS213" s="23"/>
      <c r="CMT213" s="23"/>
      <c r="CMU213" s="23"/>
      <c r="CMV213" s="23"/>
      <c r="CMW213" s="23"/>
      <c r="CMX213" s="23"/>
      <c r="CMY213" s="23"/>
      <c r="CMZ213" s="23"/>
      <c r="CNA213" s="23"/>
      <c r="CNB213" s="23"/>
      <c r="CNC213" s="23"/>
      <c r="CND213" s="23"/>
      <c r="CNE213" s="23"/>
      <c r="CNF213" s="23"/>
      <c r="CNG213" s="23"/>
      <c r="CNH213" s="23"/>
      <c r="CNI213" s="23"/>
      <c r="CNJ213" s="23"/>
      <c r="CNK213" s="23"/>
      <c r="CNL213" s="23"/>
      <c r="CNM213" s="23"/>
      <c r="CNN213" s="23"/>
      <c r="CNO213" s="23"/>
      <c r="CNP213" s="23"/>
      <c r="CNQ213" s="23"/>
      <c r="CNR213" s="23"/>
      <c r="CNS213" s="23"/>
      <c r="CNT213" s="23"/>
      <c r="CNU213" s="23"/>
      <c r="CNV213" s="23"/>
      <c r="CNW213" s="23"/>
      <c r="CNX213" s="23"/>
      <c r="CNY213" s="23"/>
      <c r="CNZ213" s="23"/>
      <c r="COA213" s="23"/>
      <c r="COB213" s="23"/>
      <c r="COC213" s="23"/>
      <c r="COD213" s="23"/>
      <c r="COE213" s="23"/>
      <c r="COF213" s="23"/>
      <c r="COG213" s="23"/>
      <c r="COH213" s="23"/>
      <c r="COI213" s="23"/>
      <c r="COJ213" s="23"/>
      <c r="COK213" s="23"/>
      <c r="COL213" s="23"/>
      <c r="COM213" s="23"/>
      <c r="CON213" s="23"/>
      <c r="COO213" s="23"/>
      <c r="COP213" s="23"/>
      <c r="COQ213" s="23"/>
      <c r="COR213" s="23"/>
      <c r="COS213" s="23"/>
      <c r="COT213" s="23"/>
      <c r="COU213" s="23"/>
      <c r="COV213" s="23"/>
      <c r="COW213" s="23"/>
      <c r="COX213" s="23"/>
      <c r="COY213" s="23"/>
      <c r="COZ213" s="23"/>
      <c r="CPA213" s="23"/>
      <c r="CPB213" s="23"/>
      <c r="CPC213" s="23"/>
      <c r="CPD213" s="23"/>
      <c r="CPE213" s="23"/>
      <c r="CPF213" s="23"/>
      <c r="CPG213" s="23"/>
      <c r="CPH213" s="23"/>
      <c r="CPI213" s="23"/>
      <c r="CPJ213" s="23"/>
      <c r="CPK213" s="23"/>
      <c r="CPL213" s="23"/>
      <c r="CPM213" s="23"/>
      <c r="CPN213" s="23"/>
      <c r="CPO213" s="23"/>
      <c r="CPP213" s="23"/>
      <c r="CPQ213" s="23"/>
      <c r="CPR213" s="23"/>
      <c r="CPS213" s="23"/>
      <c r="CPT213" s="23"/>
      <c r="CPU213" s="23"/>
      <c r="CPV213" s="23"/>
      <c r="CPW213" s="23"/>
      <c r="CPX213" s="23"/>
      <c r="CPY213" s="23"/>
      <c r="CPZ213" s="23"/>
      <c r="CQA213" s="23"/>
      <c r="CQB213" s="23"/>
      <c r="CQC213" s="23"/>
      <c r="CQD213" s="23"/>
      <c r="CQE213" s="23"/>
      <c r="CQF213" s="23"/>
      <c r="CQG213" s="23"/>
      <c r="CQH213" s="23"/>
      <c r="CQI213" s="23"/>
      <c r="CQJ213" s="23"/>
      <c r="CQK213" s="23"/>
      <c r="CQL213" s="23"/>
      <c r="CQM213" s="23"/>
      <c r="CQN213" s="23"/>
      <c r="CQO213" s="23"/>
      <c r="CQP213" s="23"/>
      <c r="CQQ213" s="23"/>
      <c r="CQR213" s="23"/>
      <c r="CQS213" s="23"/>
      <c r="CQT213" s="23"/>
      <c r="CQU213" s="23"/>
      <c r="CQV213" s="23"/>
      <c r="CQW213" s="23"/>
      <c r="CQX213" s="23"/>
      <c r="CQY213" s="23"/>
      <c r="CQZ213" s="23"/>
      <c r="CRA213" s="23"/>
      <c r="CRB213" s="23"/>
      <c r="CRC213" s="23"/>
      <c r="CRD213" s="23"/>
      <c r="CRE213" s="23"/>
      <c r="CRF213" s="23"/>
      <c r="CRG213" s="23"/>
      <c r="CRH213" s="23"/>
      <c r="CRI213" s="23"/>
      <c r="CRJ213" s="23"/>
      <c r="CRK213" s="23"/>
      <c r="CRL213" s="23"/>
      <c r="CRM213" s="23"/>
      <c r="CRN213" s="23"/>
      <c r="CRO213" s="23"/>
      <c r="CRP213" s="23"/>
      <c r="CRQ213" s="23"/>
      <c r="CRR213" s="23"/>
      <c r="CRS213" s="23"/>
      <c r="CRT213" s="23"/>
      <c r="CRU213" s="23"/>
      <c r="CRV213" s="23"/>
      <c r="CRW213" s="23"/>
      <c r="CRX213" s="23"/>
      <c r="CRY213" s="23"/>
      <c r="CRZ213" s="23"/>
      <c r="CSA213" s="23"/>
      <c r="CSB213" s="23"/>
      <c r="CSC213" s="23"/>
      <c r="CSD213" s="23"/>
      <c r="CSE213" s="23"/>
      <c r="CSF213" s="23"/>
      <c r="CSG213" s="23"/>
      <c r="CSH213" s="23"/>
      <c r="CSI213" s="23"/>
      <c r="CSJ213" s="23"/>
      <c r="CSK213" s="23"/>
      <c r="CSL213" s="23"/>
      <c r="CSM213" s="23"/>
      <c r="CSN213" s="23"/>
      <c r="CSO213" s="23"/>
      <c r="CSP213" s="23"/>
      <c r="CSQ213" s="23"/>
      <c r="CSR213" s="23"/>
      <c r="CSS213" s="23"/>
      <c r="CST213" s="23"/>
      <c r="CSU213" s="23"/>
      <c r="CSV213" s="23"/>
      <c r="CSW213" s="23"/>
      <c r="CSX213" s="23"/>
      <c r="CSY213" s="23"/>
      <c r="CSZ213" s="23"/>
      <c r="CTA213" s="23"/>
      <c r="CTB213" s="23"/>
      <c r="CTC213" s="23"/>
      <c r="CTD213" s="23"/>
      <c r="CTE213" s="23"/>
      <c r="CTF213" s="23"/>
      <c r="CTG213" s="23"/>
      <c r="CTH213" s="23"/>
      <c r="CTI213" s="23"/>
      <c r="CTJ213" s="23"/>
      <c r="CTK213" s="23"/>
      <c r="CTL213" s="23"/>
      <c r="CTM213" s="23"/>
      <c r="CTN213" s="23"/>
      <c r="CTO213" s="23"/>
      <c r="CTP213" s="23"/>
      <c r="CTQ213" s="23"/>
      <c r="CTR213" s="23"/>
      <c r="CTS213" s="23"/>
      <c r="CTT213" s="23"/>
      <c r="CTU213" s="23"/>
      <c r="CTV213" s="23"/>
      <c r="CTW213" s="23"/>
      <c r="CTX213" s="23"/>
      <c r="CTY213" s="23"/>
      <c r="CTZ213" s="23"/>
      <c r="CUA213" s="23"/>
      <c r="CUB213" s="23"/>
      <c r="CUC213" s="23"/>
      <c r="CUD213" s="23"/>
      <c r="CUE213" s="23"/>
      <c r="CUF213" s="23"/>
      <c r="CUG213" s="23"/>
      <c r="CUH213" s="23"/>
      <c r="CUI213" s="23"/>
      <c r="CUJ213" s="23"/>
      <c r="CUK213" s="23"/>
      <c r="CUL213" s="23"/>
      <c r="CUM213" s="23"/>
      <c r="CUN213" s="23"/>
      <c r="CUO213" s="23"/>
      <c r="CUP213" s="23"/>
      <c r="CUQ213" s="23"/>
      <c r="CUR213" s="23"/>
      <c r="CUS213" s="23"/>
      <c r="CUT213" s="23"/>
      <c r="CUU213" s="23"/>
      <c r="CUV213" s="23"/>
      <c r="CUW213" s="23"/>
      <c r="CUX213" s="23"/>
      <c r="CUY213" s="23"/>
      <c r="CUZ213" s="23"/>
      <c r="CVA213" s="23"/>
      <c r="CVB213" s="23"/>
      <c r="CVC213" s="23"/>
      <c r="CVD213" s="23"/>
      <c r="CVE213" s="23"/>
      <c r="CVF213" s="23"/>
      <c r="CVG213" s="23"/>
      <c r="CVH213" s="23"/>
      <c r="CVI213" s="23"/>
      <c r="CVJ213" s="23"/>
      <c r="CVK213" s="23"/>
      <c r="CVL213" s="23"/>
      <c r="CVM213" s="23"/>
      <c r="CVN213" s="23"/>
      <c r="CVO213" s="23"/>
      <c r="CVP213" s="23"/>
      <c r="CVQ213" s="23"/>
      <c r="CVR213" s="23"/>
      <c r="CVS213" s="23"/>
      <c r="CVT213" s="23"/>
      <c r="CVU213" s="23"/>
      <c r="CVV213" s="23"/>
      <c r="CVW213" s="23"/>
      <c r="CVX213" s="23"/>
      <c r="CVY213" s="23"/>
      <c r="CVZ213" s="23"/>
      <c r="CWA213" s="23"/>
      <c r="CWB213" s="23"/>
      <c r="CWC213" s="23"/>
      <c r="CWD213" s="23"/>
      <c r="CWE213" s="23"/>
      <c r="CWF213" s="23"/>
      <c r="CWG213" s="23"/>
      <c r="CWH213" s="23"/>
      <c r="CWI213" s="23"/>
      <c r="CWJ213" s="23"/>
      <c r="CWK213" s="23"/>
      <c r="CWL213" s="23"/>
      <c r="CWM213" s="23"/>
      <c r="CWN213" s="23"/>
      <c r="CWO213" s="23"/>
      <c r="CWP213" s="23"/>
      <c r="CWQ213" s="23"/>
      <c r="CWR213" s="23"/>
      <c r="CWS213" s="23"/>
      <c r="CWT213" s="23"/>
      <c r="CWU213" s="23"/>
      <c r="CWV213" s="23"/>
      <c r="CWW213" s="23"/>
      <c r="CWX213" s="23"/>
      <c r="CWY213" s="23"/>
      <c r="CWZ213" s="23"/>
      <c r="CXA213" s="23"/>
      <c r="CXB213" s="23"/>
      <c r="CXC213" s="23"/>
      <c r="CXD213" s="23"/>
      <c r="CXE213" s="23"/>
      <c r="CXF213" s="23"/>
      <c r="CXG213" s="23"/>
      <c r="CXH213" s="23"/>
      <c r="CXI213" s="23"/>
      <c r="CXJ213" s="23"/>
      <c r="CXK213" s="23"/>
      <c r="CXL213" s="23"/>
      <c r="CXM213" s="23"/>
      <c r="CXN213" s="23"/>
      <c r="CXO213" s="23"/>
      <c r="CXP213" s="23"/>
      <c r="CXQ213" s="23"/>
      <c r="CXR213" s="23"/>
      <c r="CXS213" s="23"/>
      <c r="CXT213" s="23"/>
      <c r="CXU213" s="23"/>
      <c r="CXV213" s="23"/>
      <c r="CXW213" s="23"/>
      <c r="CXX213" s="23"/>
      <c r="CXY213" s="23"/>
      <c r="CXZ213" s="23"/>
      <c r="CYA213" s="23"/>
      <c r="CYB213" s="23"/>
      <c r="CYC213" s="23"/>
      <c r="CYD213" s="23"/>
      <c r="CYE213" s="23"/>
      <c r="CYF213" s="23"/>
      <c r="CYG213" s="23"/>
      <c r="CYH213" s="23"/>
      <c r="CYI213" s="23"/>
      <c r="CYJ213" s="23"/>
      <c r="CYK213" s="23"/>
      <c r="CYL213" s="23"/>
      <c r="CYM213" s="23"/>
      <c r="CYN213" s="23"/>
      <c r="CYO213" s="23"/>
      <c r="CYP213" s="23"/>
      <c r="CYQ213" s="23"/>
      <c r="CYR213" s="23"/>
      <c r="CYS213" s="23"/>
      <c r="CYT213" s="23"/>
      <c r="CYU213" s="23"/>
      <c r="CYV213" s="23"/>
      <c r="CYW213" s="23"/>
      <c r="CYX213" s="23"/>
      <c r="CYY213" s="23"/>
      <c r="CYZ213" s="23"/>
      <c r="CZA213" s="23"/>
      <c r="CZB213" s="23"/>
      <c r="CZC213" s="23"/>
      <c r="CZD213" s="23"/>
      <c r="CZE213" s="23"/>
      <c r="CZF213" s="23"/>
      <c r="CZG213" s="23"/>
      <c r="CZH213" s="23"/>
      <c r="CZI213" s="23"/>
      <c r="CZJ213" s="23"/>
      <c r="CZK213" s="23"/>
      <c r="CZL213" s="23"/>
      <c r="CZM213" s="23"/>
      <c r="CZN213" s="23"/>
      <c r="CZO213" s="23"/>
      <c r="CZP213" s="23"/>
      <c r="CZQ213" s="23"/>
      <c r="CZR213" s="23"/>
      <c r="CZS213" s="23"/>
      <c r="CZT213" s="23"/>
      <c r="CZU213" s="23"/>
      <c r="CZV213" s="23"/>
      <c r="CZW213" s="23"/>
      <c r="CZX213" s="23"/>
      <c r="CZY213" s="23"/>
      <c r="CZZ213" s="23"/>
      <c r="DAA213" s="23"/>
      <c r="DAB213" s="23"/>
      <c r="DAC213" s="23"/>
      <c r="DAD213" s="23"/>
      <c r="DAE213" s="23"/>
      <c r="DAF213" s="23"/>
      <c r="DAG213" s="23"/>
      <c r="DAH213" s="23"/>
      <c r="DAI213" s="23"/>
      <c r="DAJ213" s="23"/>
      <c r="DAK213" s="23"/>
      <c r="DAL213" s="23"/>
      <c r="DAM213" s="23"/>
      <c r="DAN213" s="23"/>
      <c r="DAO213" s="23"/>
      <c r="DAP213" s="23"/>
      <c r="DAQ213" s="23"/>
      <c r="DAR213" s="23"/>
      <c r="DAS213" s="23"/>
      <c r="DAT213" s="23"/>
      <c r="DAU213" s="23"/>
      <c r="DAV213" s="23"/>
      <c r="DAW213" s="23"/>
      <c r="DAX213" s="23"/>
      <c r="DAY213" s="23"/>
      <c r="DAZ213" s="23"/>
      <c r="DBA213" s="23"/>
      <c r="DBB213" s="23"/>
      <c r="DBC213" s="23"/>
      <c r="DBD213" s="23"/>
      <c r="DBE213" s="23"/>
      <c r="DBF213" s="23"/>
      <c r="DBG213" s="23"/>
      <c r="DBH213" s="23"/>
      <c r="DBI213" s="23"/>
      <c r="DBJ213" s="23"/>
      <c r="DBK213" s="23"/>
      <c r="DBL213" s="23"/>
      <c r="DBM213" s="23"/>
      <c r="DBN213" s="23"/>
      <c r="DBO213" s="23"/>
      <c r="DBP213" s="23"/>
      <c r="DBQ213" s="23"/>
      <c r="DBR213" s="23"/>
      <c r="DBS213" s="23"/>
      <c r="DBT213" s="23"/>
      <c r="DBU213" s="23"/>
      <c r="DBV213" s="23"/>
      <c r="DBW213" s="23"/>
      <c r="DBX213" s="23"/>
      <c r="DBY213" s="23"/>
      <c r="DBZ213" s="23"/>
      <c r="DCA213" s="23"/>
      <c r="DCB213" s="23"/>
      <c r="DCC213" s="23"/>
      <c r="DCD213" s="23"/>
      <c r="DCE213" s="23"/>
      <c r="DCF213" s="23"/>
      <c r="DCG213" s="23"/>
      <c r="DCH213" s="23"/>
      <c r="DCI213" s="23"/>
      <c r="DCJ213" s="23"/>
      <c r="DCK213" s="23"/>
      <c r="DCL213" s="23"/>
      <c r="DCM213" s="23"/>
      <c r="DCN213" s="23"/>
      <c r="DCO213" s="23"/>
      <c r="DCP213" s="23"/>
      <c r="DCQ213" s="23"/>
      <c r="DCR213" s="23"/>
      <c r="DCS213" s="23"/>
      <c r="DCT213" s="23"/>
      <c r="DCU213" s="23"/>
      <c r="DCV213" s="23"/>
      <c r="DCW213" s="23"/>
      <c r="DCX213" s="23"/>
      <c r="DCY213" s="23"/>
      <c r="DCZ213" s="23"/>
      <c r="DDA213" s="23"/>
      <c r="DDB213" s="23"/>
      <c r="DDC213" s="23"/>
      <c r="DDD213" s="23"/>
      <c r="DDE213" s="23"/>
      <c r="DDF213" s="23"/>
      <c r="DDG213" s="23"/>
      <c r="DDH213" s="23"/>
      <c r="DDI213" s="23"/>
      <c r="DDJ213" s="23"/>
      <c r="DDK213" s="23"/>
      <c r="DDL213" s="23"/>
      <c r="DDM213" s="23"/>
      <c r="DDN213" s="23"/>
      <c r="DDO213" s="23"/>
      <c r="DDP213" s="23"/>
      <c r="DDQ213" s="23"/>
      <c r="DDR213" s="23"/>
      <c r="DDS213" s="23"/>
      <c r="DDT213" s="23"/>
      <c r="DDU213" s="23"/>
      <c r="DDV213" s="23"/>
      <c r="DDW213" s="23"/>
      <c r="DDX213" s="23"/>
      <c r="DDY213" s="23"/>
      <c r="DDZ213" s="23"/>
      <c r="DEA213" s="23"/>
      <c r="DEB213" s="23"/>
      <c r="DEC213" s="23"/>
      <c r="DED213" s="23"/>
      <c r="DEE213" s="23"/>
      <c r="DEF213" s="23"/>
      <c r="DEG213" s="23"/>
      <c r="DEH213" s="23"/>
      <c r="DEI213" s="23"/>
      <c r="DEJ213" s="23"/>
      <c r="DEK213" s="23"/>
      <c r="DEL213" s="23"/>
      <c r="DEM213" s="23"/>
      <c r="DEN213" s="23"/>
      <c r="DEO213" s="23"/>
      <c r="DEP213" s="23"/>
      <c r="DEQ213" s="23"/>
      <c r="DER213" s="23"/>
      <c r="DES213" s="23"/>
      <c r="DET213" s="23"/>
      <c r="DEU213" s="23"/>
      <c r="DEV213" s="23"/>
      <c r="DEW213" s="23"/>
      <c r="DEX213" s="23"/>
      <c r="DEY213" s="23"/>
      <c r="DEZ213" s="23"/>
      <c r="DFA213" s="23"/>
      <c r="DFB213" s="23"/>
      <c r="DFC213" s="23"/>
      <c r="DFD213" s="23"/>
      <c r="DFE213" s="23"/>
      <c r="DFF213" s="23"/>
      <c r="DFG213" s="23"/>
      <c r="DFH213" s="23"/>
      <c r="DFI213" s="23"/>
      <c r="DFJ213" s="23"/>
      <c r="DFK213" s="23"/>
      <c r="DFL213" s="23"/>
      <c r="DFM213" s="23"/>
      <c r="DFN213" s="23"/>
      <c r="DFO213" s="23"/>
      <c r="DFP213" s="23"/>
      <c r="DFQ213" s="23"/>
      <c r="DFR213" s="23"/>
      <c r="DFS213" s="23"/>
      <c r="DFT213" s="23"/>
      <c r="DFU213" s="23"/>
      <c r="DFV213" s="23"/>
      <c r="DFW213" s="23"/>
      <c r="DFX213" s="23"/>
      <c r="DFY213" s="23"/>
      <c r="DFZ213" s="23"/>
      <c r="DGA213" s="23"/>
      <c r="DGB213" s="23"/>
      <c r="DGC213" s="23"/>
      <c r="DGD213" s="23"/>
      <c r="DGE213" s="23"/>
      <c r="DGF213" s="23"/>
      <c r="DGG213" s="23"/>
      <c r="DGH213" s="23"/>
      <c r="DGI213" s="23"/>
      <c r="DGJ213" s="23"/>
      <c r="DGK213" s="23"/>
      <c r="DGL213" s="23"/>
      <c r="DGM213" s="23"/>
      <c r="DGN213" s="23"/>
      <c r="DGO213" s="23"/>
      <c r="DGP213" s="23"/>
      <c r="DGQ213" s="23"/>
      <c r="DGR213" s="23"/>
      <c r="DGS213" s="23"/>
      <c r="DGT213" s="23"/>
      <c r="DGU213" s="23"/>
      <c r="DGV213" s="23"/>
      <c r="DGW213" s="23"/>
      <c r="DGX213" s="23"/>
      <c r="DGY213" s="23"/>
      <c r="DGZ213" s="23"/>
      <c r="DHA213" s="23"/>
      <c r="DHB213" s="23"/>
      <c r="DHC213" s="23"/>
      <c r="DHD213" s="23"/>
      <c r="DHE213" s="23"/>
      <c r="DHF213" s="23"/>
      <c r="DHG213" s="23"/>
      <c r="DHH213" s="23"/>
      <c r="DHI213" s="23"/>
      <c r="DHJ213" s="23"/>
      <c r="DHK213" s="23"/>
      <c r="DHL213" s="23"/>
      <c r="DHM213" s="23"/>
      <c r="DHN213" s="23"/>
      <c r="DHO213" s="23"/>
      <c r="DHP213" s="23"/>
      <c r="DHQ213" s="23"/>
      <c r="DHR213" s="23"/>
      <c r="DHS213" s="23"/>
      <c r="DHT213" s="23"/>
      <c r="DHU213" s="23"/>
      <c r="DHV213" s="23"/>
      <c r="DHW213" s="23"/>
      <c r="DHX213" s="23"/>
      <c r="DHY213" s="23"/>
      <c r="DHZ213" s="23"/>
      <c r="DIA213" s="23"/>
      <c r="DIB213" s="23"/>
      <c r="DIC213" s="23"/>
      <c r="DID213" s="23"/>
      <c r="DIE213" s="23"/>
      <c r="DIF213" s="23"/>
      <c r="DIG213" s="23"/>
      <c r="DIH213" s="23"/>
      <c r="DII213" s="23"/>
      <c r="DIJ213" s="23"/>
      <c r="DIK213" s="23"/>
      <c r="DIL213" s="23"/>
      <c r="DIM213" s="23"/>
      <c r="DIN213" s="23"/>
      <c r="DIO213" s="23"/>
      <c r="DIP213" s="23"/>
      <c r="DIQ213" s="23"/>
      <c r="DIR213" s="23"/>
      <c r="DIS213" s="23"/>
      <c r="DIT213" s="23"/>
      <c r="DIU213" s="23"/>
      <c r="DIV213" s="23"/>
      <c r="DIW213" s="23"/>
      <c r="DIX213" s="23"/>
      <c r="DIY213" s="23"/>
      <c r="DIZ213" s="23"/>
      <c r="DJA213" s="23"/>
      <c r="DJB213" s="23"/>
      <c r="DJC213" s="23"/>
      <c r="DJD213" s="23"/>
      <c r="DJE213" s="23"/>
      <c r="DJF213" s="23"/>
      <c r="DJG213" s="23"/>
      <c r="DJH213" s="23"/>
      <c r="DJI213" s="23"/>
      <c r="DJJ213" s="23"/>
      <c r="DJK213" s="23"/>
      <c r="DJL213" s="23"/>
      <c r="DJM213" s="23"/>
      <c r="DJN213" s="23"/>
      <c r="DJO213" s="23"/>
      <c r="DJP213" s="23"/>
      <c r="DJQ213" s="23"/>
      <c r="DJR213" s="23"/>
      <c r="DJS213" s="23"/>
      <c r="DJT213" s="23"/>
      <c r="DJU213" s="23"/>
      <c r="DJV213" s="23"/>
      <c r="DJW213" s="23"/>
      <c r="DJX213" s="23"/>
      <c r="DJY213" s="23"/>
      <c r="DJZ213" s="23"/>
      <c r="DKA213" s="23"/>
      <c r="DKB213" s="23"/>
      <c r="DKC213" s="23"/>
      <c r="DKD213" s="23"/>
      <c r="DKE213" s="23"/>
      <c r="DKF213" s="23"/>
      <c r="DKG213" s="23"/>
      <c r="DKH213" s="23"/>
      <c r="DKI213" s="23"/>
      <c r="DKJ213" s="23"/>
      <c r="DKK213" s="23"/>
      <c r="DKL213" s="23"/>
      <c r="DKM213" s="23"/>
      <c r="DKN213" s="23"/>
      <c r="DKO213" s="23"/>
      <c r="DKP213" s="23"/>
      <c r="DKQ213" s="23"/>
      <c r="DKR213" s="23"/>
      <c r="DKS213" s="23"/>
      <c r="DKT213" s="23"/>
      <c r="DKU213" s="23"/>
      <c r="DKV213" s="23"/>
      <c r="DKW213" s="23"/>
      <c r="DKX213" s="23"/>
      <c r="DKY213" s="23"/>
      <c r="DKZ213" s="23"/>
      <c r="DLA213" s="23"/>
      <c r="DLB213" s="23"/>
      <c r="DLC213" s="23"/>
      <c r="DLD213" s="23"/>
      <c r="DLE213" s="23"/>
      <c r="DLF213" s="23"/>
      <c r="DLG213" s="23"/>
      <c r="DLH213" s="23"/>
      <c r="DLI213" s="23"/>
      <c r="DLJ213" s="23"/>
      <c r="DLK213" s="23"/>
      <c r="DLL213" s="23"/>
      <c r="DLM213" s="23"/>
      <c r="DLN213" s="23"/>
      <c r="DLO213" s="23"/>
      <c r="DLP213" s="23"/>
      <c r="DLQ213" s="23"/>
      <c r="DLR213" s="23"/>
      <c r="DLS213" s="23"/>
      <c r="DLT213" s="23"/>
      <c r="DLU213" s="23"/>
      <c r="DLV213" s="23"/>
      <c r="DLW213" s="23"/>
      <c r="DLX213" s="23"/>
      <c r="DLY213" s="23"/>
      <c r="DLZ213" s="23"/>
      <c r="DMA213" s="23"/>
      <c r="DMB213" s="23"/>
      <c r="DMC213" s="23"/>
      <c r="DMD213" s="23"/>
      <c r="DME213" s="23"/>
      <c r="DMF213" s="23"/>
      <c r="DMG213" s="23"/>
      <c r="DMH213" s="23"/>
      <c r="DMI213" s="23"/>
      <c r="DMJ213" s="23"/>
      <c r="DMK213" s="23"/>
      <c r="DML213" s="23"/>
      <c r="DMM213" s="23"/>
      <c r="DMN213" s="23"/>
      <c r="DMO213" s="23"/>
      <c r="DMP213" s="23"/>
      <c r="DMQ213" s="23"/>
      <c r="DMR213" s="23"/>
      <c r="DMS213" s="23"/>
      <c r="DMT213" s="23"/>
      <c r="DMU213" s="23"/>
      <c r="DMV213" s="23"/>
      <c r="DMW213" s="23"/>
      <c r="DMX213" s="23"/>
      <c r="DMY213" s="23"/>
      <c r="DMZ213" s="23"/>
      <c r="DNA213" s="23"/>
      <c r="DNB213" s="23"/>
      <c r="DNC213" s="23"/>
      <c r="DND213" s="23"/>
      <c r="DNE213" s="23"/>
      <c r="DNF213" s="23"/>
      <c r="DNG213" s="23"/>
      <c r="DNH213" s="23"/>
      <c r="DNI213" s="23"/>
      <c r="DNJ213" s="23"/>
      <c r="DNK213" s="23"/>
      <c r="DNL213" s="23"/>
      <c r="DNM213" s="23"/>
      <c r="DNN213" s="23"/>
      <c r="DNO213" s="23"/>
      <c r="DNP213" s="23"/>
      <c r="DNQ213" s="23"/>
      <c r="DNR213" s="23"/>
      <c r="DNS213" s="23"/>
      <c r="DNT213" s="23"/>
      <c r="DNU213" s="23"/>
      <c r="DNV213" s="23"/>
      <c r="DNW213" s="23"/>
      <c r="DNX213" s="23"/>
      <c r="DNY213" s="23"/>
      <c r="DNZ213" s="23"/>
      <c r="DOA213" s="23"/>
      <c r="DOB213" s="23"/>
      <c r="DOC213" s="23"/>
      <c r="DOD213" s="23"/>
      <c r="DOE213" s="23"/>
      <c r="DOF213" s="23"/>
      <c r="DOG213" s="23"/>
      <c r="DOH213" s="23"/>
      <c r="DOI213" s="23"/>
      <c r="DOJ213" s="23"/>
      <c r="DOK213" s="23"/>
      <c r="DOL213" s="23"/>
      <c r="DOM213" s="23"/>
      <c r="DON213" s="23"/>
      <c r="DOO213" s="23"/>
      <c r="DOP213" s="23"/>
      <c r="DOQ213" s="23"/>
      <c r="DOR213" s="23"/>
      <c r="DOS213" s="23"/>
      <c r="DOT213" s="23"/>
      <c r="DOU213" s="23"/>
      <c r="DOV213" s="23"/>
      <c r="DOW213" s="23"/>
      <c r="DOX213" s="23"/>
      <c r="DOY213" s="23"/>
      <c r="DOZ213" s="23"/>
      <c r="DPA213" s="23"/>
      <c r="DPB213" s="23"/>
      <c r="DPC213" s="23"/>
      <c r="DPD213" s="23"/>
      <c r="DPE213" s="23"/>
      <c r="DPF213" s="23"/>
      <c r="DPG213" s="23"/>
      <c r="DPH213" s="23"/>
      <c r="DPI213" s="23"/>
      <c r="DPJ213" s="23"/>
      <c r="DPK213" s="23"/>
      <c r="DPL213" s="23"/>
      <c r="DPM213" s="23"/>
      <c r="DPN213" s="23"/>
      <c r="DPO213" s="23"/>
      <c r="DPP213" s="23"/>
      <c r="DPQ213" s="23"/>
      <c r="DPR213" s="23"/>
      <c r="DPS213" s="23"/>
      <c r="DPT213" s="23"/>
      <c r="DPU213" s="23"/>
      <c r="DPV213" s="23"/>
      <c r="DPW213" s="23"/>
      <c r="DPX213" s="23"/>
      <c r="DPY213" s="23"/>
      <c r="DPZ213" s="23"/>
      <c r="DQA213" s="23"/>
      <c r="DQB213" s="23"/>
      <c r="DQC213" s="23"/>
      <c r="DQD213" s="23"/>
      <c r="DQE213" s="23"/>
      <c r="DQF213" s="23"/>
      <c r="DQG213" s="23"/>
      <c r="DQH213" s="23"/>
      <c r="DQI213" s="23"/>
      <c r="DQJ213" s="23"/>
      <c r="DQK213" s="23"/>
      <c r="DQL213" s="23"/>
      <c r="DQM213" s="23"/>
      <c r="DQN213" s="23"/>
      <c r="DQO213" s="23"/>
      <c r="DQP213" s="23"/>
      <c r="DQQ213" s="23"/>
      <c r="DQR213" s="23"/>
      <c r="DQS213" s="23"/>
      <c r="DQT213" s="23"/>
      <c r="DQU213" s="23"/>
      <c r="DQV213" s="23"/>
      <c r="DQW213" s="23"/>
      <c r="DQX213" s="23"/>
      <c r="DQY213" s="23"/>
      <c r="DQZ213" s="23"/>
      <c r="DRA213" s="23"/>
      <c r="DRB213" s="23"/>
      <c r="DRC213" s="23"/>
      <c r="DRD213" s="23"/>
      <c r="DRE213" s="23"/>
      <c r="DRF213" s="23"/>
      <c r="DRG213" s="23"/>
      <c r="DRH213" s="23"/>
      <c r="DRI213" s="23"/>
      <c r="DRJ213" s="23"/>
      <c r="DRK213" s="23"/>
      <c r="DRL213" s="23"/>
      <c r="DRM213" s="23"/>
      <c r="DRN213" s="23"/>
      <c r="DRO213" s="23"/>
      <c r="DRP213" s="23"/>
      <c r="DRQ213" s="23"/>
      <c r="DRR213" s="23"/>
      <c r="DRS213" s="23"/>
      <c r="DRT213" s="23"/>
      <c r="DRU213" s="23"/>
      <c r="DRV213" s="23"/>
      <c r="DRW213" s="23"/>
      <c r="DRX213" s="23"/>
      <c r="DRY213" s="23"/>
      <c r="DRZ213" s="23"/>
      <c r="DSA213" s="23"/>
      <c r="DSB213" s="23"/>
      <c r="DSC213" s="23"/>
      <c r="DSD213" s="23"/>
      <c r="DSE213" s="23"/>
      <c r="DSF213" s="23"/>
      <c r="DSG213" s="23"/>
      <c r="DSH213" s="23"/>
      <c r="DSI213" s="23"/>
      <c r="DSJ213" s="23"/>
      <c r="DSK213" s="23"/>
      <c r="DSL213" s="23"/>
      <c r="DSM213" s="23"/>
      <c r="DSN213" s="23"/>
      <c r="DSO213" s="23"/>
      <c r="DSP213" s="23"/>
      <c r="DSQ213" s="23"/>
      <c r="DSR213" s="23"/>
      <c r="DSS213" s="23"/>
      <c r="DST213" s="23"/>
      <c r="DSU213" s="23"/>
      <c r="DSV213" s="23"/>
      <c r="DSW213" s="23"/>
      <c r="DSX213" s="23"/>
      <c r="DSY213" s="23"/>
      <c r="DSZ213" s="23"/>
      <c r="DTA213" s="23"/>
      <c r="DTB213" s="23"/>
      <c r="DTC213" s="23"/>
      <c r="DTD213" s="23"/>
      <c r="DTE213" s="23"/>
      <c r="DTF213" s="23"/>
      <c r="DTG213" s="23"/>
      <c r="DTH213" s="23"/>
      <c r="DTI213" s="23"/>
      <c r="DTJ213" s="23"/>
      <c r="DTK213" s="23"/>
      <c r="DTL213" s="23"/>
      <c r="DTM213" s="23"/>
      <c r="DTN213" s="23"/>
      <c r="DTO213" s="23"/>
      <c r="DTP213" s="23"/>
      <c r="DTQ213" s="23"/>
      <c r="DTR213" s="23"/>
      <c r="DTS213" s="23"/>
      <c r="DTT213" s="23"/>
      <c r="DTU213" s="23"/>
      <c r="DTV213" s="23"/>
      <c r="DTW213" s="23"/>
      <c r="DTX213" s="23"/>
      <c r="DTY213" s="23"/>
      <c r="DTZ213" s="23"/>
      <c r="DUA213" s="23"/>
      <c r="DUB213" s="23"/>
      <c r="DUC213" s="23"/>
      <c r="DUD213" s="23"/>
      <c r="DUE213" s="23"/>
      <c r="DUF213" s="23"/>
      <c r="DUG213" s="23"/>
      <c r="DUH213" s="23"/>
      <c r="DUI213" s="23"/>
      <c r="DUJ213" s="23"/>
      <c r="DUK213" s="23"/>
      <c r="DUL213" s="23"/>
      <c r="DUM213" s="23"/>
      <c r="DUN213" s="23"/>
      <c r="DUO213" s="23"/>
      <c r="DUP213" s="23"/>
      <c r="DUQ213" s="23"/>
      <c r="DUR213" s="23"/>
      <c r="DUS213" s="23"/>
      <c r="DUT213" s="23"/>
      <c r="DUU213" s="23"/>
      <c r="DUV213" s="23"/>
      <c r="DUW213" s="23"/>
      <c r="DUX213" s="23"/>
      <c r="DUY213" s="23"/>
      <c r="DUZ213" s="23"/>
      <c r="DVA213" s="23"/>
      <c r="DVB213" s="23"/>
      <c r="DVC213" s="23"/>
      <c r="DVD213" s="23"/>
      <c r="DVE213" s="23"/>
      <c r="DVF213" s="23"/>
      <c r="DVG213" s="23"/>
      <c r="DVH213" s="23"/>
      <c r="DVI213" s="23"/>
      <c r="DVJ213" s="23"/>
      <c r="DVK213" s="23"/>
      <c r="DVL213" s="23"/>
      <c r="DVM213" s="23"/>
      <c r="DVN213" s="23"/>
      <c r="DVO213" s="23"/>
      <c r="DVP213" s="23"/>
      <c r="DVQ213" s="23"/>
      <c r="DVR213" s="23"/>
      <c r="DVS213" s="23"/>
      <c r="DVT213" s="23"/>
      <c r="DVU213" s="23"/>
      <c r="DVV213" s="23"/>
      <c r="DVW213" s="23"/>
      <c r="DVX213" s="23"/>
      <c r="DVY213" s="23"/>
      <c r="DVZ213" s="23"/>
      <c r="DWA213" s="23"/>
      <c r="DWB213" s="23"/>
      <c r="DWC213" s="23"/>
      <c r="DWD213" s="23"/>
      <c r="DWE213" s="23"/>
      <c r="DWF213" s="23"/>
      <c r="DWG213" s="23"/>
      <c r="DWH213" s="23"/>
      <c r="DWI213" s="23"/>
      <c r="DWJ213" s="23"/>
      <c r="DWK213" s="23"/>
      <c r="DWL213" s="23"/>
      <c r="DWM213" s="23"/>
      <c r="DWN213" s="23"/>
      <c r="DWO213" s="23"/>
      <c r="DWP213" s="23"/>
      <c r="DWQ213" s="23"/>
      <c r="DWR213" s="23"/>
      <c r="DWS213" s="23"/>
      <c r="DWT213" s="23"/>
      <c r="DWU213" s="23"/>
      <c r="DWV213" s="23"/>
      <c r="DWW213" s="23"/>
      <c r="DWX213" s="23"/>
      <c r="DWY213" s="23"/>
      <c r="DWZ213" s="23"/>
      <c r="DXA213" s="23"/>
      <c r="DXB213" s="23"/>
      <c r="DXC213" s="23"/>
      <c r="DXD213" s="23"/>
      <c r="DXE213" s="23"/>
      <c r="DXF213" s="23"/>
      <c r="DXG213" s="23"/>
      <c r="DXH213" s="23"/>
      <c r="DXI213" s="23"/>
      <c r="DXJ213" s="23"/>
      <c r="DXK213" s="23"/>
      <c r="DXL213" s="23"/>
      <c r="DXM213" s="23"/>
      <c r="DXN213" s="23"/>
      <c r="DXO213" s="23"/>
      <c r="DXP213" s="23"/>
      <c r="DXQ213" s="23"/>
      <c r="DXR213" s="23"/>
      <c r="DXS213" s="23"/>
      <c r="DXT213" s="23"/>
      <c r="DXU213" s="23"/>
      <c r="DXV213" s="23"/>
      <c r="DXW213" s="23"/>
      <c r="DXX213" s="23"/>
      <c r="DXY213" s="23"/>
      <c r="DXZ213" s="23"/>
      <c r="DYA213" s="23"/>
      <c r="DYB213" s="23"/>
      <c r="DYC213" s="23"/>
      <c r="DYD213" s="23"/>
      <c r="DYE213" s="23"/>
      <c r="DYF213" s="23"/>
      <c r="DYG213" s="23"/>
      <c r="DYH213" s="23"/>
      <c r="DYI213" s="23"/>
      <c r="DYJ213" s="23"/>
      <c r="DYK213" s="23"/>
      <c r="DYL213" s="23"/>
      <c r="DYM213" s="23"/>
      <c r="DYN213" s="23"/>
      <c r="DYO213" s="23"/>
      <c r="DYP213" s="23"/>
      <c r="DYQ213" s="23"/>
      <c r="DYR213" s="23"/>
      <c r="DYS213" s="23"/>
      <c r="DYT213" s="23"/>
      <c r="DYU213" s="23"/>
      <c r="DYV213" s="23"/>
      <c r="DYW213" s="23"/>
      <c r="DYX213" s="23"/>
      <c r="DYY213" s="23"/>
      <c r="DYZ213" s="23"/>
      <c r="DZA213" s="23"/>
      <c r="DZB213" s="23"/>
      <c r="DZC213" s="23"/>
      <c r="DZD213" s="23"/>
      <c r="DZE213" s="23"/>
      <c r="DZF213" s="23"/>
      <c r="DZG213" s="23"/>
      <c r="DZH213" s="23"/>
      <c r="DZI213" s="23"/>
      <c r="DZJ213" s="23"/>
      <c r="DZK213" s="23"/>
      <c r="DZL213" s="23"/>
      <c r="DZM213" s="23"/>
      <c r="DZN213" s="23"/>
      <c r="DZO213" s="23"/>
      <c r="DZP213" s="23"/>
      <c r="DZQ213" s="23"/>
      <c r="DZR213" s="23"/>
      <c r="DZS213" s="23"/>
      <c r="DZT213" s="23"/>
      <c r="DZU213" s="23"/>
      <c r="DZV213" s="23"/>
      <c r="DZW213" s="23"/>
      <c r="DZX213" s="23"/>
      <c r="DZY213" s="23"/>
      <c r="DZZ213" s="23"/>
      <c r="EAA213" s="23"/>
      <c r="EAB213" s="23"/>
      <c r="EAC213" s="23"/>
      <c r="EAD213" s="23"/>
      <c r="EAE213" s="23"/>
      <c r="EAF213" s="23"/>
      <c r="EAG213" s="23"/>
      <c r="EAH213" s="23"/>
      <c r="EAI213" s="23"/>
      <c r="EAJ213" s="23"/>
      <c r="EAK213" s="23"/>
      <c r="EAL213" s="23"/>
      <c r="EAM213" s="23"/>
      <c r="EAN213" s="23"/>
      <c r="EAO213" s="23"/>
      <c r="EAP213" s="23"/>
      <c r="EAQ213" s="23"/>
      <c r="EAR213" s="23"/>
      <c r="EAS213" s="23"/>
      <c r="EAT213" s="23"/>
      <c r="EAU213" s="23"/>
      <c r="EAV213" s="23"/>
      <c r="EAW213" s="23"/>
      <c r="EAX213" s="23"/>
      <c r="EAY213" s="23"/>
      <c r="EAZ213" s="23"/>
      <c r="EBA213" s="23"/>
      <c r="EBB213" s="23"/>
      <c r="EBC213" s="23"/>
      <c r="EBD213" s="23"/>
      <c r="EBE213" s="23"/>
      <c r="EBF213" s="23"/>
      <c r="EBG213" s="23"/>
      <c r="EBH213" s="23"/>
      <c r="EBI213" s="23"/>
      <c r="EBJ213" s="23"/>
      <c r="EBK213" s="23"/>
      <c r="EBL213" s="23"/>
      <c r="EBM213" s="23"/>
      <c r="EBN213" s="23"/>
      <c r="EBO213" s="23"/>
      <c r="EBP213" s="23"/>
      <c r="EBQ213" s="23"/>
      <c r="EBR213" s="23"/>
      <c r="EBS213" s="23"/>
      <c r="EBT213" s="23"/>
      <c r="EBU213" s="23"/>
      <c r="EBV213" s="23"/>
      <c r="EBW213" s="23"/>
      <c r="EBX213" s="23"/>
      <c r="EBY213" s="23"/>
      <c r="EBZ213" s="23"/>
      <c r="ECA213" s="23"/>
      <c r="ECB213" s="23"/>
      <c r="ECC213" s="23"/>
      <c r="ECD213" s="23"/>
      <c r="ECE213" s="23"/>
      <c r="ECF213" s="23"/>
      <c r="ECG213" s="23"/>
      <c r="ECH213" s="23"/>
      <c r="ECI213" s="23"/>
      <c r="ECJ213" s="23"/>
      <c r="ECK213" s="23"/>
      <c r="ECL213" s="23"/>
      <c r="ECM213" s="23"/>
      <c r="ECN213" s="23"/>
      <c r="ECO213" s="23"/>
      <c r="ECP213" s="23"/>
      <c r="ECQ213" s="23"/>
      <c r="ECR213" s="23"/>
      <c r="ECS213" s="23"/>
      <c r="ECT213" s="23"/>
      <c r="ECU213" s="23"/>
      <c r="ECV213" s="23"/>
      <c r="ECW213" s="23"/>
      <c r="ECX213" s="23"/>
      <c r="ECY213" s="23"/>
      <c r="ECZ213" s="23"/>
      <c r="EDA213" s="23"/>
      <c r="EDB213" s="23"/>
      <c r="EDC213" s="23"/>
      <c r="EDD213" s="23"/>
      <c r="EDE213" s="23"/>
      <c r="EDF213" s="23"/>
      <c r="EDG213" s="23"/>
      <c r="EDH213" s="23"/>
      <c r="EDI213" s="23"/>
      <c r="EDJ213" s="23"/>
      <c r="EDK213" s="23"/>
      <c r="EDL213" s="23"/>
      <c r="EDM213" s="23"/>
      <c r="EDN213" s="23"/>
      <c r="EDO213" s="23"/>
      <c r="EDP213" s="23"/>
      <c r="EDQ213" s="23"/>
      <c r="EDR213" s="23"/>
      <c r="EDS213" s="23"/>
      <c r="EDT213" s="23"/>
      <c r="EDU213" s="23"/>
      <c r="EDV213" s="23"/>
      <c r="EDW213" s="23"/>
      <c r="EDX213" s="23"/>
      <c r="EDY213" s="23"/>
      <c r="EDZ213" s="23"/>
      <c r="EEA213" s="23"/>
      <c r="EEB213" s="23"/>
      <c r="EEC213" s="23"/>
      <c r="EED213" s="23"/>
      <c r="EEE213" s="23"/>
      <c r="EEF213" s="23"/>
      <c r="EEG213" s="23"/>
      <c r="EEH213" s="23"/>
      <c r="EEI213" s="23"/>
      <c r="EEJ213" s="23"/>
      <c r="EEK213" s="23"/>
      <c r="EEL213" s="23"/>
      <c r="EEM213" s="23"/>
      <c r="EEN213" s="23"/>
      <c r="EEO213" s="23"/>
      <c r="EEP213" s="23"/>
      <c r="EEQ213" s="23"/>
      <c r="EER213" s="23"/>
      <c r="EES213" s="23"/>
      <c r="EET213" s="23"/>
      <c r="EEU213" s="23"/>
      <c r="EEV213" s="23"/>
      <c r="EEW213" s="23"/>
      <c r="EEX213" s="23"/>
      <c r="EEY213" s="23"/>
      <c r="EEZ213" s="23"/>
      <c r="EFA213" s="23"/>
      <c r="EFB213" s="23"/>
      <c r="EFC213" s="23"/>
      <c r="EFD213" s="23"/>
      <c r="EFE213" s="23"/>
      <c r="EFF213" s="23"/>
      <c r="EFG213" s="23"/>
      <c r="EFH213" s="23"/>
      <c r="EFI213" s="23"/>
      <c r="EFJ213" s="23"/>
      <c r="EFK213" s="23"/>
      <c r="EFL213" s="23"/>
      <c r="EFM213" s="23"/>
      <c r="EFN213" s="23"/>
      <c r="EFO213" s="23"/>
      <c r="EFP213" s="23"/>
      <c r="EFQ213" s="23"/>
      <c r="EFR213" s="23"/>
      <c r="EFS213" s="23"/>
      <c r="EFT213" s="23"/>
      <c r="EFU213" s="23"/>
      <c r="EFV213" s="23"/>
      <c r="EFW213" s="23"/>
      <c r="EFX213" s="23"/>
      <c r="EFY213" s="23"/>
      <c r="EFZ213" s="23"/>
      <c r="EGA213" s="23"/>
      <c r="EGB213" s="23"/>
      <c r="EGC213" s="23"/>
      <c r="EGD213" s="23"/>
      <c r="EGE213" s="23"/>
      <c r="EGF213" s="23"/>
      <c r="EGG213" s="23"/>
      <c r="EGH213" s="23"/>
      <c r="EGI213" s="23"/>
      <c r="EGJ213" s="23"/>
      <c r="EGK213" s="23"/>
      <c r="EGL213" s="23"/>
      <c r="EGM213" s="23"/>
      <c r="EGN213" s="23"/>
      <c r="EGO213" s="23"/>
      <c r="EGP213" s="23"/>
      <c r="EGQ213" s="23"/>
      <c r="EGR213" s="23"/>
      <c r="EGS213" s="23"/>
      <c r="EGT213" s="23"/>
      <c r="EGU213" s="23"/>
      <c r="EGV213" s="23"/>
      <c r="EGW213" s="23"/>
      <c r="EGX213" s="23"/>
      <c r="EGY213" s="23"/>
      <c r="EGZ213" s="23"/>
      <c r="EHA213" s="23"/>
      <c r="EHB213" s="23"/>
      <c r="EHC213" s="23"/>
      <c r="EHD213" s="23"/>
      <c r="EHE213" s="23"/>
      <c r="EHF213" s="23"/>
      <c r="EHG213" s="23"/>
      <c r="EHH213" s="23"/>
      <c r="EHI213" s="23"/>
      <c r="EHJ213" s="23"/>
      <c r="EHK213" s="23"/>
      <c r="EHL213" s="23"/>
      <c r="EHM213" s="23"/>
      <c r="EHN213" s="23"/>
      <c r="EHO213" s="23"/>
      <c r="EHP213" s="23"/>
      <c r="EHQ213" s="23"/>
      <c r="EHR213" s="23"/>
      <c r="EHS213" s="23"/>
      <c r="EHT213" s="23"/>
      <c r="EHU213" s="23"/>
      <c r="EHV213" s="23"/>
      <c r="EHW213" s="23"/>
      <c r="EHX213" s="23"/>
      <c r="EHY213" s="23"/>
      <c r="EHZ213" s="23"/>
      <c r="EIA213" s="23"/>
      <c r="EIB213" s="23"/>
      <c r="EIC213" s="23"/>
      <c r="EID213" s="23"/>
      <c r="EIE213" s="23"/>
      <c r="EIF213" s="23"/>
      <c r="EIG213" s="23"/>
      <c r="EIH213" s="23"/>
      <c r="EII213" s="23"/>
      <c r="EIJ213" s="23"/>
      <c r="EIK213" s="23"/>
      <c r="EIL213" s="23"/>
      <c r="EIM213" s="23"/>
      <c r="EIN213" s="23"/>
      <c r="EIO213" s="23"/>
      <c r="EIP213" s="23"/>
      <c r="EIQ213" s="23"/>
      <c r="EIR213" s="23"/>
      <c r="EIS213" s="23"/>
      <c r="EIT213" s="23"/>
      <c r="EIU213" s="23"/>
      <c r="EIV213" s="23"/>
      <c r="EIW213" s="23"/>
      <c r="EIX213" s="23"/>
      <c r="EIY213" s="23"/>
      <c r="EIZ213" s="23"/>
      <c r="EJA213" s="23"/>
      <c r="EJB213" s="23"/>
      <c r="EJC213" s="23"/>
      <c r="EJD213" s="23"/>
      <c r="EJE213" s="23"/>
      <c r="EJF213" s="23"/>
      <c r="EJG213" s="23"/>
      <c r="EJH213" s="23"/>
      <c r="EJI213" s="23"/>
      <c r="EJJ213" s="23"/>
      <c r="EJK213" s="23"/>
      <c r="EJL213" s="23"/>
      <c r="EJM213" s="23"/>
      <c r="EJN213" s="23"/>
      <c r="EJO213" s="23"/>
      <c r="EJP213" s="23"/>
      <c r="EJQ213" s="23"/>
      <c r="EJR213" s="23"/>
      <c r="EJS213" s="23"/>
      <c r="EJT213" s="23"/>
      <c r="EJU213" s="23"/>
      <c r="EJV213" s="23"/>
      <c r="EJW213" s="23"/>
      <c r="EJX213" s="23"/>
      <c r="EJY213" s="23"/>
      <c r="EJZ213" s="23"/>
      <c r="EKA213" s="23"/>
      <c r="EKB213" s="23"/>
      <c r="EKC213" s="23"/>
      <c r="EKD213" s="23"/>
      <c r="EKE213" s="23"/>
      <c r="EKF213" s="23"/>
      <c r="EKG213" s="23"/>
      <c r="EKH213" s="23"/>
      <c r="EKI213" s="23"/>
      <c r="EKJ213" s="23"/>
      <c r="EKK213" s="23"/>
      <c r="EKL213" s="23"/>
      <c r="EKM213" s="23"/>
      <c r="EKN213" s="23"/>
      <c r="EKO213" s="23"/>
      <c r="EKP213" s="23"/>
      <c r="EKQ213" s="23"/>
      <c r="EKR213" s="23"/>
      <c r="EKS213" s="23"/>
      <c r="EKT213" s="23"/>
      <c r="EKU213" s="23"/>
      <c r="EKV213" s="23"/>
      <c r="EKW213" s="23"/>
      <c r="EKX213" s="23"/>
      <c r="EKY213" s="23"/>
      <c r="EKZ213" s="23"/>
      <c r="ELA213" s="23"/>
      <c r="ELB213" s="23"/>
      <c r="ELC213" s="23"/>
      <c r="ELD213" s="23"/>
      <c r="ELE213" s="23"/>
      <c r="ELF213" s="23"/>
      <c r="ELG213" s="23"/>
      <c r="ELH213" s="23"/>
      <c r="ELI213" s="23"/>
      <c r="ELJ213" s="23"/>
      <c r="ELK213" s="23"/>
      <c r="ELL213" s="23"/>
      <c r="ELM213" s="23"/>
      <c r="ELN213" s="23"/>
      <c r="ELO213" s="23"/>
      <c r="ELP213" s="23"/>
      <c r="ELQ213" s="23"/>
      <c r="ELR213" s="23"/>
      <c r="ELS213" s="23"/>
      <c r="ELT213" s="23"/>
      <c r="ELU213" s="23"/>
      <c r="ELV213" s="23"/>
      <c r="ELW213" s="23"/>
      <c r="ELX213" s="23"/>
      <c r="ELY213" s="23"/>
      <c r="ELZ213" s="23"/>
      <c r="EMA213" s="23"/>
      <c r="EMB213" s="23"/>
      <c r="EMC213" s="23"/>
      <c r="EMD213" s="23"/>
      <c r="EME213" s="23"/>
      <c r="EMF213" s="23"/>
      <c r="EMG213" s="23"/>
      <c r="EMH213" s="23"/>
      <c r="EMI213" s="23"/>
      <c r="EMJ213" s="23"/>
      <c r="EMK213" s="23"/>
      <c r="EML213" s="23"/>
      <c r="EMM213" s="23"/>
      <c r="EMN213" s="23"/>
      <c r="EMO213" s="23"/>
      <c r="EMP213" s="23"/>
      <c r="EMQ213" s="23"/>
      <c r="EMR213" s="23"/>
      <c r="EMS213" s="23"/>
      <c r="EMT213" s="23"/>
      <c r="EMU213" s="23"/>
      <c r="EMV213" s="23"/>
      <c r="EMW213" s="23"/>
      <c r="EMX213" s="23"/>
      <c r="EMY213" s="23"/>
      <c r="EMZ213" s="23"/>
      <c r="ENA213" s="23"/>
      <c r="ENB213" s="23"/>
      <c r="ENC213" s="23"/>
      <c r="END213" s="23"/>
      <c r="ENE213" s="23"/>
      <c r="ENF213" s="23"/>
      <c r="ENG213" s="23"/>
      <c r="ENH213" s="23"/>
      <c r="ENI213" s="23"/>
      <c r="ENJ213" s="23"/>
      <c r="ENK213" s="23"/>
      <c r="ENL213" s="23"/>
      <c r="ENM213" s="23"/>
      <c r="ENN213" s="23"/>
      <c r="ENO213" s="23"/>
      <c r="ENP213" s="23"/>
      <c r="ENQ213" s="23"/>
      <c r="ENR213" s="23"/>
      <c r="ENS213" s="23"/>
      <c r="ENT213" s="23"/>
      <c r="ENU213" s="23"/>
      <c r="ENV213" s="23"/>
      <c r="ENW213" s="23"/>
      <c r="ENX213" s="23"/>
      <c r="ENY213" s="23"/>
      <c r="ENZ213" s="23"/>
      <c r="EOA213" s="23"/>
      <c r="EOB213" s="23"/>
      <c r="EOC213" s="23"/>
      <c r="EOD213" s="23"/>
      <c r="EOE213" s="23"/>
      <c r="EOF213" s="23"/>
      <c r="EOG213" s="23"/>
      <c r="EOH213" s="23"/>
      <c r="EOI213" s="23"/>
      <c r="EOJ213" s="23"/>
      <c r="EOK213" s="23"/>
      <c r="EOL213" s="23"/>
      <c r="EOM213" s="23"/>
      <c r="EON213" s="23"/>
      <c r="EOO213" s="23"/>
      <c r="EOP213" s="23"/>
      <c r="EOQ213" s="23"/>
      <c r="EOR213" s="23"/>
      <c r="EOS213" s="23"/>
      <c r="EOT213" s="23"/>
      <c r="EOU213" s="23"/>
      <c r="EOV213" s="23"/>
      <c r="EOW213" s="23"/>
      <c r="EOX213" s="23"/>
      <c r="EOY213" s="23"/>
      <c r="EOZ213" s="23"/>
      <c r="EPA213" s="23"/>
      <c r="EPB213" s="23"/>
      <c r="EPC213" s="23"/>
      <c r="EPD213" s="23"/>
      <c r="EPE213" s="23"/>
      <c r="EPF213" s="23"/>
      <c r="EPG213" s="23"/>
      <c r="EPH213" s="23"/>
      <c r="EPI213" s="23"/>
      <c r="EPJ213" s="23"/>
      <c r="EPK213" s="23"/>
      <c r="EPL213" s="23"/>
      <c r="EPM213" s="23"/>
      <c r="EPN213" s="23"/>
      <c r="EPO213" s="23"/>
      <c r="EPP213" s="23"/>
      <c r="EPQ213" s="23"/>
      <c r="EPR213" s="23"/>
      <c r="EPS213" s="23"/>
      <c r="EPT213" s="23"/>
      <c r="EPU213" s="23"/>
      <c r="EPV213" s="23"/>
      <c r="EPW213" s="23"/>
      <c r="EPX213" s="23"/>
      <c r="EPY213" s="23"/>
      <c r="EPZ213" s="23"/>
      <c r="EQA213" s="23"/>
      <c r="EQB213" s="23"/>
      <c r="EQC213" s="23"/>
      <c r="EQD213" s="23"/>
      <c r="EQE213" s="23"/>
      <c r="EQF213" s="23"/>
      <c r="EQG213" s="23"/>
      <c r="EQH213" s="23"/>
      <c r="EQI213" s="23"/>
      <c r="EQJ213" s="23"/>
      <c r="EQK213" s="23"/>
      <c r="EQL213" s="23"/>
      <c r="EQM213" s="23"/>
      <c r="EQN213" s="23"/>
      <c r="EQO213" s="23"/>
      <c r="EQP213" s="23"/>
      <c r="EQQ213" s="23"/>
      <c r="EQR213" s="23"/>
      <c r="EQS213" s="23"/>
      <c r="EQT213" s="23"/>
      <c r="EQU213" s="23"/>
      <c r="EQV213" s="23"/>
      <c r="EQW213" s="23"/>
      <c r="EQX213" s="23"/>
      <c r="EQY213" s="23"/>
      <c r="EQZ213" s="23"/>
      <c r="ERA213" s="23"/>
      <c r="ERB213" s="23"/>
      <c r="ERC213" s="23"/>
      <c r="ERD213" s="23"/>
      <c r="ERE213" s="23"/>
      <c r="ERF213" s="23"/>
      <c r="ERG213" s="23"/>
      <c r="ERH213" s="23"/>
      <c r="ERI213" s="23"/>
      <c r="ERJ213" s="23"/>
      <c r="ERK213" s="23"/>
      <c r="ERL213" s="23"/>
      <c r="ERM213" s="23"/>
      <c r="ERN213" s="23"/>
      <c r="ERO213" s="23"/>
      <c r="ERP213" s="23"/>
      <c r="ERQ213" s="23"/>
      <c r="ERR213" s="23"/>
      <c r="ERS213" s="23"/>
      <c r="ERT213" s="23"/>
      <c r="ERU213" s="23"/>
      <c r="ERV213" s="23"/>
      <c r="ERW213" s="23"/>
      <c r="ERX213" s="23"/>
      <c r="ERY213" s="23"/>
      <c r="ERZ213" s="23"/>
      <c r="ESA213" s="23"/>
      <c r="ESB213" s="23"/>
      <c r="ESC213" s="23"/>
      <c r="ESD213" s="23"/>
      <c r="ESE213" s="23"/>
      <c r="ESF213" s="23"/>
      <c r="ESG213" s="23"/>
      <c r="ESH213" s="23"/>
      <c r="ESI213" s="23"/>
      <c r="ESJ213" s="23"/>
      <c r="ESK213" s="23"/>
      <c r="ESL213" s="23"/>
      <c r="ESM213" s="23"/>
      <c r="ESN213" s="23"/>
      <c r="ESO213" s="23"/>
      <c r="ESP213" s="23"/>
      <c r="ESQ213" s="23"/>
      <c r="ESR213" s="23"/>
      <c r="ESS213" s="23"/>
      <c r="EST213" s="23"/>
      <c r="ESU213" s="23"/>
      <c r="ESV213" s="23"/>
      <c r="ESW213" s="23"/>
      <c r="ESX213" s="23"/>
      <c r="ESY213" s="23"/>
      <c r="ESZ213" s="23"/>
      <c r="ETA213" s="23"/>
      <c r="ETB213" s="23"/>
      <c r="ETC213" s="23"/>
      <c r="ETD213" s="23"/>
      <c r="ETE213" s="23"/>
      <c r="ETF213" s="23"/>
      <c r="ETG213" s="23"/>
      <c r="ETH213" s="23"/>
      <c r="ETI213" s="23"/>
      <c r="ETJ213" s="23"/>
      <c r="ETK213" s="23"/>
      <c r="ETL213" s="23"/>
      <c r="ETM213" s="23"/>
      <c r="ETN213" s="23"/>
      <c r="ETO213" s="23"/>
      <c r="ETP213" s="23"/>
      <c r="ETQ213" s="23"/>
      <c r="ETR213" s="23"/>
      <c r="ETS213" s="23"/>
      <c r="ETT213" s="23"/>
      <c r="ETU213" s="23"/>
      <c r="ETV213" s="23"/>
      <c r="ETW213" s="23"/>
      <c r="ETX213" s="23"/>
      <c r="ETY213" s="23"/>
      <c r="ETZ213" s="23"/>
      <c r="EUA213" s="23"/>
      <c r="EUB213" s="23"/>
      <c r="EUC213" s="23"/>
      <c r="EUD213" s="23"/>
      <c r="EUE213" s="23"/>
      <c r="EUF213" s="23"/>
      <c r="EUG213" s="23"/>
      <c r="EUH213" s="23"/>
      <c r="EUI213" s="23"/>
      <c r="EUJ213" s="23"/>
      <c r="EUK213" s="23"/>
      <c r="EUL213" s="23"/>
      <c r="EUM213" s="23"/>
      <c r="EUN213" s="23"/>
      <c r="EUO213" s="23"/>
      <c r="EUP213" s="23"/>
      <c r="EUQ213" s="23"/>
      <c r="EUR213" s="23"/>
      <c r="EUS213" s="23"/>
      <c r="EUT213" s="23"/>
      <c r="EUU213" s="23"/>
      <c r="EUV213" s="23"/>
      <c r="EUW213" s="23"/>
      <c r="EUX213" s="23"/>
      <c r="EUY213" s="23"/>
      <c r="EUZ213" s="23"/>
      <c r="EVA213" s="23"/>
      <c r="EVB213" s="23"/>
      <c r="EVC213" s="23"/>
      <c r="EVD213" s="23"/>
      <c r="EVE213" s="23"/>
      <c r="EVF213" s="23"/>
      <c r="EVG213" s="23"/>
      <c r="EVH213" s="23"/>
      <c r="EVI213" s="23"/>
      <c r="EVJ213" s="23"/>
      <c r="EVK213" s="23"/>
      <c r="EVL213" s="23"/>
      <c r="EVM213" s="23"/>
      <c r="EVN213" s="23"/>
      <c r="EVO213" s="23"/>
      <c r="EVP213" s="23"/>
      <c r="EVQ213" s="23"/>
      <c r="EVR213" s="23"/>
      <c r="EVS213" s="23"/>
      <c r="EVT213" s="23"/>
      <c r="EVU213" s="23"/>
      <c r="EVV213" s="23"/>
      <c r="EVW213" s="23"/>
      <c r="EVX213" s="23"/>
      <c r="EVY213" s="23"/>
      <c r="EVZ213" s="23"/>
      <c r="EWA213" s="23"/>
      <c r="EWB213" s="23"/>
      <c r="EWC213" s="23"/>
      <c r="EWD213" s="23"/>
      <c r="EWE213" s="23"/>
      <c r="EWF213" s="23"/>
      <c r="EWG213" s="23"/>
      <c r="EWH213" s="23"/>
      <c r="EWI213" s="23"/>
      <c r="EWJ213" s="23"/>
      <c r="EWK213" s="23"/>
      <c r="EWL213" s="23"/>
      <c r="EWM213" s="23"/>
      <c r="EWN213" s="23"/>
      <c r="EWO213" s="23"/>
      <c r="EWP213" s="23"/>
      <c r="EWQ213" s="23"/>
      <c r="EWR213" s="23"/>
      <c r="EWS213" s="23"/>
      <c r="EWT213" s="23"/>
      <c r="EWU213" s="23"/>
      <c r="EWV213" s="23"/>
      <c r="EWW213" s="23"/>
      <c r="EWX213" s="23"/>
      <c r="EWY213" s="23"/>
      <c r="EWZ213" s="23"/>
      <c r="EXA213" s="23"/>
      <c r="EXB213" s="23"/>
      <c r="EXC213" s="23"/>
      <c r="EXD213" s="23"/>
      <c r="EXE213" s="23"/>
      <c r="EXF213" s="23"/>
      <c r="EXG213" s="23"/>
      <c r="EXH213" s="23"/>
      <c r="EXI213" s="23"/>
      <c r="EXJ213" s="23"/>
      <c r="EXK213" s="23"/>
      <c r="EXL213" s="23"/>
      <c r="EXM213" s="23"/>
      <c r="EXN213" s="23"/>
      <c r="EXO213" s="23"/>
      <c r="EXP213" s="23"/>
      <c r="EXQ213" s="23"/>
      <c r="EXR213" s="23"/>
      <c r="EXS213" s="23"/>
      <c r="EXT213" s="23"/>
      <c r="EXU213" s="23"/>
      <c r="EXV213" s="23"/>
      <c r="EXW213" s="23"/>
      <c r="EXX213" s="23"/>
      <c r="EXY213" s="23"/>
      <c r="EXZ213" s="23"/>
      <c r="EYA213" s="23"/>
      <c r="EYB213" s="23"/>
      <c r="EYC213" s="23"/>
      <c r="EYD213" s="23"/>
      <c r="EYE213" s="23"/>
      <c r="EYF213" s="23"/>
      <c r="EYG213" s="23"/>
      <c r="EYH213" s="23"/>
      <c r="EYI213" s="23"/>
      <c r="EYJ213" s="23"/>
      <c r="EYK213" s="23"/>
      <c r="EYL213" s="23"/>
      <c r="EYM213" s="23"/>
      <c r="EYN213" s="23"/>
      <c r="EYO213" s="23"/>
      <c r="EYP213" s="23"/>
      <c r="EYQ213" s="23"/>
      <c r="EYR213" s="23"/>
      <c r="EYS213" s="23"/>
      <c r="EYT213" s="23"/>
      <c r="EYU213" s="23"/>
      <c r="EYV213" s="23"/>
      <c r="EYW213" s="23"/>
      <c r="EYX213" s="23"/>
      <c r="EYY213" s="23"/>
      <c r="EYZ213" s="23"/>
      <c r="EZA213" s="23"/>
      <c r="EZB213" s="23"/>
      <c r="EZC213" s="23"/>
      <c r="EZD213" s="23"/>
      <c r="EZE213" s="23"/>
      <c r="EZF213" s="23"/>
      <c r="EZG213" s="23"/>
      <c r="EZH213" s="23"/>
      <c r="EZI213" s="23"/>
      <c r="EZJ213" s="23"/>
      <c r="EZK213" s="23"/>
      <c r="EZL213" s="23"/>
      <c r="EZM213" s="23"/>
      <c r="EZN213" s="23"/>
      <c r="EZO213" s="23"/>
      <c r="EZP213" s="23"/>
      <c r="EZQ213" s="23"/>
      <c r="EZR213" s="23"/>
      <c r="EZS213" s="23"/>
      <c r="EZT213" s="23"/>
      <c r="EZU213" s="23"/>
      <c r="EZV213" s="23"/>
      <c r="EZW213" s="23"/>
      <c r="EZX213" s="23"/>
      <c r="EZY213" s="23"/>
      <c r="EZZ213" s="23"/>
      <c r="FAA213" s="23"/>
      <c r="FAB213" s="23"/>
      <c r="FAC213" s="23"/>
      <c r="FAD213" s="23"/>
      <c r="FAE213" s="23"/>
      <c r="FAF213" s="23"/>
      <c r="FAG213" s="23"/>
      <c r="FAH213" s="23"/>
      <c r="FAI213" s="23"/>
      <c r="FAJ213" s="23"/>
      <c r="FAK213" s="23"/>
      <c r="FAL213" s="23"/>
      <c r="FAM213" s="23"/>
      <c r="FAN213" s="23"/>
      <c r="FAO213" s="23"/>
      <c r="FAP213" s="23"/>
      <c r="FAQ213" s="23"/>
      <c r="FAR213" s="23"/>
      <c r="FAS213" s="23"/>
      <c r="FAT213" s="23"/>
      <c r="FAU213" s="23"/>
      <c r="FAV213" s="23"/>
      <c r="FAW213" s="23"/>
      <c r="FAX213" s="23"/>
      <c r="FAY213" s="23"/>
      <c r="FAZ213" s="23"/>
      <c r="FBA213" s="23"/>
      <c r="FBB213" s="23"/>
      <c r="FBC213" s="23"/>
      <c r="FBD213" s="23"/>
      <c r="FBE213" s="23"/>
      <c r="FBF213" s="23"/>
      <c r="FBG213" s="23"/>
      <c r="FBH213" s="23"/>
      <c r="FBI213" s="23"/>
      <c r="FBJ213" s="23"/>
      <c r="FBK213" s="23"/>
      <c r="FBL213" s="23"/>
      <c r="FBM213" s="23"/>
      <c r="FBN213" s="23"/>
      <c r="FBO213" s="23"/>
      <c r="FBP213" s="23"/>
      <c r="FBQ213" s="23"/>
      <c r="FBR213" s="23"/>
      <c r="FBS213" s="23"/>
      <c r="FBT213" s="23"/>
      <c r="FBU213" s="23"/>
      <c r="FBV213" s="23"/>
      <c r="FBW213" s="23"/>
      <c r="FBX213" s="23"/>
      <c r="FBY213" s="23"/>
      <c r="FBZ213" s="23"/>
      <c r="FCA213" s="23"/>
      <c r="FCB213" s="23"/>
      <c r="FCC213" s="23"/>
      <c r="FCD213" s="23"/>
      <c r="FCE213" s="23"/>
      <c r="FCF213" s="23"/>
      <c r="FCG213" s="23"/>
      <c r="FCH213" s="23"/>
      <c r="FCI213" s="23"/>
      <c r="FCJ213" s="23"/>
      <c r="FCK213" s="23"/>
      <c r="FCL213" s="23"/>
      <c r="FCM213" s="23"/>
      <c r="FCN213" s="23"/>
      <c r="FCO213" s="23"/>
      <c r="FCP213" s="23"/>
      <c r="FCQ213" s="23"/>
      <c r="FCR213" s="23"/>
      <c r="FCS213" s="23"/>
      <c r="FCT213" s="23"/>
      <c r="FCU213" s="23"/>
      <c r="FCV213" s="23"/>
      <c r="FCW213" s="23"/>
      <c r="FCX213" s="23"/>
      <c r="FCY213" s="23"/>
      <c r="FCZ213" s="23"/>
      <c r="FDA213" s="23"/>
      <c r="FDB213" s="23"/>
      <c r="FDC213" s="23"/>
      <c r="FDD213" s="23"/>
      <c r="FDE213" s="23"/>
      <c r="FDF213" s="23"/>
      <c r="FDG213" s="23"/>
      <c r="FDH213" s="23"/>
      <c r="FDI213" s="23"/>
      <c r="FDJ213" s="23"/>
      <c r="FDK213" s="23"/>
      <c r="FDL213" s="23"/>
      <c r="FDM213" s="23"/>
      <c r="FDN213" s="23"/>
      <c r="FDO213" s="23"/>
      <c r="FDP213" s="23"/>
      <c r="FDQ213" s="23"/>
      <c r="FDR213" s="23"/>
      <c r="FDS213" s="23"/>
      <c r="FDT213" s="23"/>
      <c r="FDU213" s="23"/>
      <c r="FDV213" s="23"/>
      <c r="FDW213" s="23"/>
      <c r="FDX213" s="23"/>
      <c r="FDY213" s="23"/>
      <c r="FDZ213" s="23"/>
      <c r="FEA213" s="23"/>
      <c r="FEB213" s="23"/>
      <c r="FEC213" s="23"/>
      <c r="FED213" s="23"/>
      <c r="FEE213" s="23"/>
      <c r="FEF213" s="23"/>
      <c r="FEG213" s="23"/>
      <c r="FEH213" s="23"/>
      <c r="FEI213" s="23"/>
      <c r="FEJ213" s="23"/>
      <c r="FEK213" s="23"/>
      <c r="FEL213" s="23"/>
      <c r="FEM213" s="23"/>
      <c r="FEN213" s="23"/>
      <c r="FEO213" s="23"/>
      <c r="FEP213" s="23"/>
      <c r="FEQ213" s="23"/>
      <c r="FER213" s="23"/>
      <c r="FES213" s="23"/>
      <c r="FET213" s="23"/>
      <c r="FEU213" s="23"/>
      <c r="FEV213" s="23"/>
      <c r="FEW213" s="23"/>
      <c r="FEX213" s="23"/>
      <c r="FEY213" s="23"/>
      <c r="FEZ213" s="23"/>
      <c r="FFA213" s="23"/>
      <c r="FFB213" s="23"/>
      <c r="FFC213" s="23"/>
      <c r="FFD213" s="23"/>
      <c r="FFE213" s="23"/>
      <c r="FFF213" s="23"/>
      <c r="FFG213" s="23"/>
      <c r="FFH213" s="23"/>
      <c r="FFI213" s="23"/>
      <c r="FFJ213" s="23"/>
      <c r="FFK213" s="23"/>
      <c r="FFL213" s="23"/>
      <c r="FFM213" s="23"/>
      <c r="FFN213" s="23"/>
      <c r="FFO213" s="23"/>
      <c r="FFP213" s="23"/>
      <c r="FFQ213" s="23"/>
      <c r="FFR213" s="23"/>
      <c r="FFS213" s="23"/>
      <c r="FFT213" s="23"/>
      <c r="FFU213" s="23"/>
      <c r="FFV213" s="23"/>
      <c r="FFW213" s="23"/>
      <c r="FFX213" s="23"/>
      <c r="FFY213" s="23"/>
      <c r="FFZ213" s="23"/>
      <c r="FGA213" s="23"/>
      <c r="FGB213" s="23"/>
      <c r="FGC213" s="23"/>
      <c r="FGD213" s="23"/>
      <c r="FGE213" s="23"/>
      <c r="FGF213" s="23"/>
      <c r="FGG213" s="23"/>
      <c r="FGH213" s="23"/>
      <c r="FGI213" s="23"/>
      <c r="FGJ213" s="23"/>
      <c r="FGK213" s="23"/>
      <c r="FGL213" s="23"/>
      <c r="FGM213" s="23"/>
      <c r="FGN213" s="23"/>
      <c r="FGO213" s="23"/>
      <c r="FGP213" s="23"/>
      <c r="FGQ213" s="23"/>
      <c r="FGR213" s="23"/>
      <c r="FGS213" s="23"/>
      <c r="FGT213" s="23"/>
      <c r="FGU213" s="23"/>
      <c r="FGV213" s="23"/>
      <c r="FGW213" s="23"/>
      <c r="FGX213" s="23"/>
      <c r="FGY213" s="23"/>
      <c r="FGZ213" s="23"/>
      <c r="FHA213" s="23"/>
      <c r="FHB213" s="23"/>
      <c r="FHC213" s="23"/>
      <c r="FHD213" s="23"/>
      <c r="FHE213" s="23"/>
      <c r="FHF213" s="23"/>
      <c r="FHG213" s="23"/>
      <c r="FHH213" s="23"/>
      <c r="FHI213" s="23"/>
      <c r="FHJ213" s="23"/>
      <c r="FHK213" s="23"/>
      <c r="FHL213" s="23"/>
      <c r="FHM213" s="23"/>
      <c r="FHN213" s="23"/>
      <c r="FHO213" s="23"/>
      <c r="FHP213" s="23"/>
      <c r="FHQ213" s="23"/>
      <c r="FHR213" s="23"/>
      <c r="FHS213" s="23"/>
      <c r="FHT213" s="23"/>
      <c r="FHU213" s="23"/>
      <c r="FHV213" s="23"/>
      <c r="FHW213" s="23"/>
      <c r="FHX213" s="23"/>
      <c r="FHY213" s="23"/>
      <c r="FHZ213" s="23"/>
      <c r="FIA213" s="23"/>
      <c r="FIB213" s="23"/>
      <c r="FIC213" s="23"/>
      <c r="FID213" s="23"/>
      <c r="FIE213" s="23"/>
      <c r="FIF213" s="23"/>
      <c r="FIG213" s="23"/>
      <c r="FIH213" s="23"/>
      <c r="FII213" s="23"/>
      <c r="FIJ213" s="23"/>
      <c r="FIK213" s="23"/>
      <c r="FIL213" s="23"/>
      <c r="FIM213" s="23"/>
      <c r="FIN213" s="23"/>
      <c r="FIO213" s="23"/>
      <c r="FIP213" s="23"/>
      <c r="FIQ213" s="23"/>
      <c r="FIR213" s="23"/>
      <c r="FIS213" s="23"/>
      <c r="FIT213" s="23"/>
      <c r="FIU213" s="23"/>
      <c r="FIV213" s="23"/>
      <c r="FIW213" s="23"/>
      <c r="FIX213" s="23"/>
      <c r="FIY213" s="23"/>
      <c r="FIZ213" s="23"/>
      <c r="FJA213" s="23"/>
      <c r="FJB213" s="23"/>
      <c r="FJC213" s="23"/>
      <c r="FJD213" s="23"/>
      <c r="FJE213" s="23"/>
      <c r="FJF213" s="23"/>
      <c r="FJG213" s="23"/>
      <c r="FJH213" s="23"/>
      <c r="FJI213" s="23"/>
      <c r="FJJ213" s="23"/>
      <c r="FJK213" s="23"/>
      <c r="FJL213" s="23"/>
      <c r="FJM213" s="23"/>
      <c r="FJN213" s="23"/>
      <c r="FJO213" s="23"/>
      <c r="FJP213" s="23"/>
      <c r="FJQ213" s="23"/>
      <c r="FJR213" s="23"/>
      <c r="FJS213" s="23"/>
      <c r="FJT213" s="23"/>
      <c r="FJU213" s="23"/>
      <c r="FJV213" s="23"/>
      <c r="FJW213" s="23"/>
      <c r="FJX213" s="23"/>
      <c r="FJY213" s="23"/>
      <c r="FJZ213" s="23"/>
      <c r="FKA213" s="23"/>
      <c r="FKB213" s="23"/>
      <c r="FKC213" s="23"/>
      <c r="FKD213" s="23"/>
      <c r="FKE213" s="23"/>
      <c r="FKF213" s="23"/>
      <c r="FKG213" s="23"/>
      <c r="FKH213" s="23"/>
      <c r="FKI213" s="23"/>
      <c r="FKJ213" s="23"/>
      <c r="FKK213" s="23"/>
      <c r="FKL213" s="23"/>
      <c r="FKM213" s="23"/>
      <c r="FKN213" s="23"/>
      <c r="FKO213" s="23"/>
      <c r="FKP213" s="23"/>
      <c r="FKQ213" s="23"/>
      <c r="FKR213" s="23"/>
      <c r="FKS213" s="23"/>
      <c r="FKT213" s="23"/>
      <c r="FKU213" s="23"/>
      <c r="FKV213" s="23"/>
      <c r="FKW213" s="23"/>
      <c r="FKX213" s="23"/>
      <c r="FKY213" s="23"/>
      <c r="FKZ213" s="23"/>
      <c r="FLA213" s="23"/>
      <c r="FLB213" s="23"/>
      <c r="FLC213" s="23"/>
      <c r="FLD213" s="23"/>
      <c r="FLE213" s="23"/>
      <c r="FLF213" s="23"/>
      <c r="FLG213" s="23"/>
      <c r="FLH213" s="23"/>
      <c r="FLI213" s="23"/>
      <c r="FLJ213" s="23"/>
      <c r="FLK213" s="23"/>
      <c r="FLL213" s="23"/>
      <c r="FLM213" s="23"/>
      <c r="FLN213" s="23"/>
      <c r="FLO213" s="23"/>
      <c r="FLP213" s="23"/>
      <c r="FLQ213" s="23"/>
      <c r="FLR213" s="23"/>
      <c r="FLS213" s="23"/>
      <c r="FLT213" s="23"/>
      <c r="FLU213" s="23"/>
      <c r="FLV213" s="23"/>
      <c r="FLW213" s="23"/>
      <c r="FLX213" s="23"/>
      <c r="FLY213" s="23"/>
      <c r="FLZ213" s="23"/>
      <c r="FMA213" s="23"/>
      <c r="FMB213" s="23"/>
      <c r="FMC213" s="23"/>
      <c r="FMD213" s="23"/>
      <c r="FME213" s="23"/>
      <c r="FMF213" s="23"/>
      <c r="FMG213" s="23"/>
      <c r="FMH213" s="23"/>
      <c r="FMI213" s="23"/>
      <c r="FMJ213" s="23"/>
      <c r="FMK213" s="23"/>
      <c r="FML213" s="23"/>
      <c r="FMM213" s="23"/>
      <c r="FMN213" s="23"/>
      <c r="FMO213" s="23"/>
      <c r="FMP213" s="23"/>
      <c r="FMQ213" s="23"/>
      <c r="FMR213" s="23"/>
      <c r="FMS213" s="23"/>
      <c r="FMT213" s="23"/>
      <c r="FMU213" s="23"/>
      <c r="FMV213" s="23"/>
      <c r="FMW213" s="23"/>
      <c r="FMX213" s="23"/>
      <c r="FMY213" s="23"/>
      <c r="FMZ213" s="23"/>
      <c r="FNA213" s="23"/>
      <c r="FNB213" s="23"/>
      <c r="FNC213" s="23"/>
      <c r="FND213" s="23"/>
      <c r="FNE213" s="23"/>
      <c r="FNF213" s="23"/>
      <c r="FNG213" s="23"/>
      <c r="FNH213" s="23"/>
      <c r="FNI213" s="23"/>
      <c r="FNJ213" s="23"/>
      <c r="FNK213" s="23"/>
      <c r="FNL213" s="23"/>
      <c r="FNM213" s="23"/>
      <c r="FNN213" s="23"/>
      <c r="FNO213" s="23"/>
      <c r="FNP213" s="23"/>
      <c r="FNQ213" s="23"/>
      <c r="FNR213" s="23"/>
      <c r="FNS213" s="23"/>
      <c r="FNT213" s="23"/>
      <c r="FNU213" s="23"/>
      <c r="FNV213" s="23"/>
      <c r="FNW213" s="23"/>
      <c r="FNX213" s="23"/>
      <c r="FNY213" s="23"/>
      <c r="FNZ213" s="23"/>
      <c r="FOA213" s="23"/>
      <c r="FOB213" s="23"/>
      <c r="FOC213" s="23"/>
      <c r="FOD213" s="23"/>
      <c r="FOE213" s="23"/>
      <c r="FOF213" s="23"/>
      <c r="FOG213" s="23"/>
      <c r="FOH213" s="23"/>
      <c r="FOI213" s="23"/>
      <c r="FOJ213" s="23"/>
      <c r="FOK213" s="23"/>
      <c r="FOL213" s="23"/>
      <c r="FOM213" s="23"/>
      <c r="FON213" s="23"/>
      <c r="FOO213" s="23"/>
      <c r="FOP213" s="23"/>
      <c r="FOQ213" s="23"/>
      <c r="FOR213" s="23"/>
      <c r="FOS213" s="23"/>
      <c r="FOT213" s="23"/>
      <c r="FOU213" s="23"/>
      <c r="FOV213" s="23"/>
      <c r="FOW213" s="23"/>
      <c r="FOX213" s="23"/>
      <c r="FOY213" s="23"/>
      <c r="FOZ213" s="23"/>
      <c r="FPA213" s="23"/>
      <c r="FPB213" s="23"/>
      <c r="FPC213" s="23"/>
      <c r="FPD213" s="23"/>
      <c r="FPE213" s="23"/>
      <c r="FPF213" s="23"/>
      <c r="FPG213" s="23"/>
      <c r="FPH213" s="23"/>
      <c r="FPI213" s="23"/>
      <c r="FPJ213" s="23"/>
      <c r="FPK213" s="23"/>
      <c r="FPL213" s="23"/>
      <c r="FPM213" s="23"/>
      <c r="FPN213" s="23"/>
      <c r="FPO213" s="23"/>
      <c r="FPP213" s="23"/>
      <c r="FPQ213" s="23"/>
      <c r="FPR213" s="23"/>
      <c r="FPS213" s="23"/>
      <c r="FPT213" s="23"/>
      <c r="FPU213" s="23"/>
      <c r="FPV213" s="23"/>
      <c r="FPW213" s="23"/>
      <c r="FPX213" s="23"/>
      <c r="FPY213" s="23"/>
      <c r="FPZ213" s="23"/>
      <c r="FQA213" s="23"/>
      <c r="FQB213" s="23"/>
      <c r="FQC213" s="23"/>
      <c r="FQD213" s="23"/>
      <c r="FQE213" s="23"/>
      <c r="FQF213" s="23"/>
      <c r="FQG213" s="23"/>
      <c r="FQH213" s="23"/>
      <c r="FQI213" s="23"/>
      <c r="FQJ213" s="23"/>
      <c r="FQK213" s="23"/>
      <c r="FQL213" s="23"/>
      <c r="FQM213" s="23"/>
      <c r="FQN213" s="23"/>
      <c r="FQO213" s="23"/>
      <c r="FQP213" s="23"/>
      <c r="FQQ213" s="23"/>
      <c r="FQR213" s="23"/>
      <c r="FQS213" s="23"/>
      <c r="FQT213" s="23"/>
      <c r="FQU213" s="23"/>
      <c r="FQV213" s="23"/>
      <c r="FQW213" s="23"/>
      <c r="FQX213" s="23"/>
      <c r="FQY213" s="23"/>
      <c r="FQZ213" s="23"/>
      <c r="FRA213" s="23"/>
      <c r="FRB213" s="23"/>
      <c r="FRC213" s="23"/>
      <c r="FRD213" s="23"/>
      <c r="FRE213" s="23"/>
      <c r="FRF213" s="23"/>
      <c r="FRG213" s="23"/>
      <c r="FRH213" s="23"/>
      <c r="FRI213" s="23"/>
      <c r="FRJ213" s="23"/>
      <c r="FRK213" s="23"/>
      <c r="FRL213" s="23"/>
      <c r="FRM213" s="23"/>
      <c r="FRN213" s="23"/>
      <c r="FRO213" s="23"/>
      <c r="FRP213" s="23"/>
      <c r="FRQ213" s="23"/>
      <c r="FRR213" s="23"/>
      <c r="FRS213" s="23"/>
      <c r="FRT213" s="23"/>
      <c r="FRU213" s="23"/>
      <c r="FRV213" s="23"/>
      <c r="FRW213" s="23"/>
      <c r="FRX213" s="23"/>
      <c r="FRY213" s="23"/>
      <c r="FRZ213" s="23"/>
      <c r="FSA213" s="23"/>
      <c r="FSB213" s="23"/>
      <c r="FSC213" s="23"/>
      <c r="FSD213" s="23"/>
      <c r="FSE213" s="23"/>
      <c r="FSF213" s="23"/>
      <c r="FSG213" s="23"/>
      <c r="FSH213" s="23"/>
      <c r="FSI213" s="23"/>
      <c r="FSJ213" s="23"/>
      <c r="FSK213" s="23"/>
      <c r="FSL213" s="23"/>
      <c r="FSM213" s="23"/>
      <c r="FSN213" s="23"/>
      <c r="FSO213" s="23"/>
      <c r="FSP213" s="23"/>
      <c r="FSQ213" s="23"/>
      <c r="FSR213" s="23"/>
      <c r="FSS213" s="23"/>
      <c r="FST213" s="23"/>
      <c r="FSU213" s="23"/>
      <c r="FSV213" s="23"/>
      <c r="FSW213" s="23"/>
      <c r="FSX213" s="23"/>
      <c r="FSY213" s="23"/>
      <c r="FSZ213" s="23"/>
      <c r="FTA213" s="23"/>
      <c r="FTB213" s="23"/>
      <c r="FTC213" s="23"/>
      <c r="FTD213" s="23"/>
      <c r="FTE213" s="23"/>
      <c r="FTF213" s="23"/>
      <c r="FTG213" s="23"/>
      <c r="FTH213" s="23"/>
      <c r="FTI213" s="23"/>
      <c r="FTJ213" s="23"/>
      <c r="FTK213" s="23"/>
      <c r="FTL213" s="23"/>
      <c r="FTM213" s="23"/>
      <c r="FTN213" s="23"/>
      <c r="FTO213" s="23"/>
      <c r="FTP213" s="23"/>
      <c r="FTQ213" s="23"/>
      <c r="FTR213" s="23"/>
      <c r="FTS213" s="23"/>
      <c r="FTT213" s="23"/>
      <c r="FTU213" s="23"/>
      <c r="FTV213" s="23"/>
      <c r="FTW213" s="23"/>
      <c r="FTX213" s="23"/>
      <c r="FTY213" s="23"/>
      <c r="FTZ213" s="23"/>
      <c r="FUA213" s="23"/>
      <c r="FUB213" s="23"/>
      <c r="FUC213" s="23"/>
      <c r="FUD213" s="23"/>
      <c r="FUE213" s="23"/>
      <c r="FUF213" s="23"/>
      <c r="FUG213" s="23"/>
      <c r="FUH213" s="23"/>
      <c r="FUI213" s="23"/>
      <c r="FUJ213" s="23"/>
      <c r="FUK213" s="23"/>
      <c r="FUL213" s="23"/>
      <c r="FUM213" s="23"/>
      <c r="FUN213" s="23"/>
      <c r="FUO213" s="23"/>
      <c r="FUP213" s="23"/>
      <c r="FUQ213" s="23"/>
      <c r="FUR213" s="23"/>
      <c r="FUS213" s="23"/>
      <c r="FUT213" s="23"/>
      <c r="FUU213" s="23"/>
      <c r="FUV213" s="23"/>
      <c r="FUW213" s="23"/>
      <c r="FUX213" s="23"/>
      <c r="FUY213" s="23"/>
      <c r="FUZ213" s="23"/>
      <c r="FVA213" s="23"/>
      <c r="FVB213" s="23"/>
      <c r="FVC213" s="23"/>
      <c r="FVD213" s="23"/>
      <c r="FVE213" s="23"/>
      <c r="FVF213" s="23"/>
      <c r="FVG213" s="23"/>
      <c r="FVH213" s="23"/>
      <c r="FVI213" s="23"/>
      <c r="FVJ213" s="23"/>
      <c r="FVK213" s="23"/>
      <c r="FVL213" s="23"/>
      <c r="FVM213" s="23"/>
      <c r="FVN213" s="23"/>
      <c r="FVO213" s="23"/>
      <c r="FVP213" s="23"/>
      <c r="FVQ213" s="23"/>
      <c r="FVR213" s="23"/>
      <c r="FVS213" s="23"/>
      <c r="FVT213" s="23"/>
      <c r="FVU213" s="23"/>
      <c r="FVV213" s="23"/>
      <c r="FVW213" s="23"/>
      <c r="FVX213" s="23"/>
      <c r="FVY213" s="23"/>
      <c r="FVZ213" s="23"/>
      <c r="FWA213" s="23"/>
      <c r="FWB213" s="23"/>
      <c r="FWC213" s="23"/>
      <c r="FWD213" s="23"/>
      <c r="FWE213" s="23"/>
      <c r="FWF213" s="23"/>
      <c r="FWG213" s="23"/>
      <c r="FWH213" s="23"/>
      <c r="FWI213" s="23"/>
      <c r="FWJ213" s="23"/>
      <c r="FWK213" s="23"/>
      <c r="FWL213" s="23"/>
      <c r="FWM213" s="23"/>
      <c r="FWN213" s="23"/>
      <c r="FWO213" s="23"/>
      <c r="FWP213" s="23"/>
      <c r="FWQ213" s="23"/>
      <c r="FWR213" s="23"/>
      <c r="FWS213" s="23"/>
      <c r="FWT213" s="23"/>
      <c r="FWU213" s="23"/>
      <c r="FWV213" s="23"/>
      <c r="FWW213" s="23"/>
      <c r="FWX213" s="23"/>
      <c r="FWY213" s="23"/>
      <c r="FWZ213" s="23"/>
      <c r="FXA213" s="23"/>
      <c r="FXB213" s="23"/>
      <c r="FXC213" s="23"/>
      <c r="FXD213" s="23"/>
      <c r="FXE213" s="23"/>
      <c r="FXF213" s="23"/>
      <c r="FXG213" s="23"/>
      <c r="FXH213" s="23"/>
      <c r="FXI213" s="23"/>
      <c r="FXJ213" s="23"/>
      <c r="FXK213" s="23"/>
      <c r="FXL213" s="23"/>
      <c r="FXM213" s="23"/>
      <c r="FXN213" s="23"/>
      <c r="FXO213" s="23"/>
      <c r="FXP213" s="23"/>
      <c r="FXQ213" s="23"/>
      <c r="FXR213" s="23"/>
      <c r="FXS213" s="23"/>
      <c r="FXT213" s="23"/>
      <c r="FXU213" s="23"/>
      <c r="FXV213" s="23"/>
      <c r="FXW213" s="23"/>
      <c r="FXX213" s="23"/>
      <c r="FXY213" s="23"/>
      <c r="FXZ213" s="23"/>
      <c r="FYA213" s="23"/>
      <c r="FYB213" s="23"/>
      <c r="FYC213" s="23"/>
      <c r="FYD213" s="23"/>
      <c r="FYE213" s="23"/>
      <c r="FYF213" s="23"/>
      <c r="FYG213" s="23"/>
      <c r="FYH213" s="23"/>
      <c r="FYI213" s="23"/>
      <c r="FYJ213" s="23"/>
      <c r="FYK213" s="23"/>
      <c r="FYL213" s="23"/>
      <c r="FYM213" s="23"/>
      <c r="FYN213" s="23"/>
      <c r="FYO213" s="23"/>
      <c r="FYP213" s="23"/>
      <c r="FYQ213" s="23"/>
      <c r="FYR213" s="23"/>
      <c r="FYS213" s="23"/>
      <c r="FYT213" s="23"/>
      <c r="FYU213" s="23"/>
      <c r="FYV213" s="23"/>
      <c r="FYW213" s="23"/>
      <c r="FYX213" s="23"/>
      <c r="FYY213" s="23"/>
      <c r="FYZ213" s="23"/>
      <c r="FZA213" s="23"/>
      <c r="FZB213" s="23"/>
      <c r="FZC213" s="23"/>
      <c r="FZD213" s="23"/>
      <c r="FZE213" s="23"/>
      <c r="FZF213" s="23"/>
      <c r="FZG213" s="23"/>
      <c r="FZH213" s="23"/>
      <c r="FZI213" s="23"/>
      <c r="FZJ213" s="23"/>
      <c r="FZK213" s="23"/>
      <c r="FZL213" s="23"/>
      <c r="FZM213" s="23"/>
      <c r="FZN213" s="23"/>
      <c r="FZO213" s="23"/>
      <c r="FZP213" s="23"/>
      <c r="FZQ213" s="23"/>
      <c r="FZR213" s="23"/>
      <c r="FZS213" s="23"/>
      <c r="FZT213" s="23"/>
      <c r="FZU213" s="23"/>
      <c r="FZV213" s="23"/>
      <c r="FZW213" s="23"/>
      <c r="FZX213" s="23"/>
      <c r="FZY213" s="23"/>
      <c r="FZZ213" s="23"/>
      <c r="GAA213" s="23"/>
      <c r="GAB213" s="23"/>
      <c r="GAC213" s="23"/>
      <c r="GAD213" s="23"/>
      <c r="GAE213" s="23"/>
      <c r="GAF213" s="23"/>
      <c r="GAG213" s="23"/>
      <c r="GAH213" s="23"/>
      <c r="GAI213" s="23"/>
      <c r="GAJ213" s="23"/>
      <c r="GAK213" s="23"/>
      <c r="GAL213" s="23"/>
      <c r="GAM213" s="23"/>
      <c r="GAN213" s="23"/>
      <c r="GAO213" s="23"/>
      <c r="GAP213" s="23"/>
      <c r="GAQ213" s="23"/>
      <c r="GAR213" s="23"/>
      <c r="GAS213" s="23"/>
      <c r="GAT213" s="23"/>
      <c r="GAU213" s="23"/>
      <c r="GAV213" s="23"/>
      <c r="GAW213" s="23"/>
      <c r="GAX213" s="23"/>
      <c r="GAY213" s="23"/>
      <c r="GAZ213" s="23"/>
      <c r="GBA213" s="23"/>
      <c r="GBB213" s="23"/>
      <c r="GBC213" s="23"/>
      <c r="GBD213" s="23"/>
      <c r="GBE213" s="23"/>
      <c r="GBF213" s="23"/>
      <c r="GBG213" s="23"/>
      <c r="GBH213" s="23"/>
      <c r="GBI213" s="23"/>
      <c r="GBJ213" s="23"/>
      <c r="GBK213" s="23"/>
      <c r="GBL213" s="23"/>
      <c r="GBM213" s="23"/>
      <c r="GBN213" s="23"/>
      <c r="GBO213" s="23"/>
      <c r="GBP213" s="23"/>
      <c r="GBQ213" s="23"/>
      <c r="GBR213" s="23"/>
      <c r="GBS213" s="23"/>
      <c r="GBT213" s="23"/>
      <c r="GBU213" s="23"/>
      <c r="GBV213" s="23"/>
      <c r="GBW213" s="23"/>
      <c r="GBX213" s="23"/>
      <c r="GBY213" s="23"/>
      <c r="GBZ213" s="23"/>
      <c r="GCA213" s="23"/>
      <c r="GCB213" s="23"/>
      <c r="GCC213" s="23"/>
      <c r="GCD213" s="23"/>
      <c r="GCE213" s="23"/>
      <c r="GCF213" s="23"/>
      <c r="GCG213" s="23"/>
      <c r="GCH213" s="23"/>
      <c r="GCI213" s="23"/>
      <c r="GCJ213" s="23"/>
      <c r="GCK213" s="23"/>
      <c r="GCL213" s="23"/>
      <c r="GCM213" s="23"/>
      <c r="GCN213" s="23"/>
      <c r="GCO213" s="23"/>
      <c r="GCP213" s="23"/>
      <c r="GCQ213" s="23"/>
      <c r="GCR213" s="23"/>
      <c r="GCS213" s="23"/>
      <c r="GCT213" s="23"/>
      <c r="GCU213" s="23"/>
      <c r="GCV213" s="23"/>
      <c r="GCW213" s="23"/>
      <c r="GCX213" s="23"/>
      <c r="GCY213" s="23"/>
      <c r="GCZ213" s="23"/>
      <c r="GDA213" s="23"/>
      <c r="GDB213" s="23"/>
      <c r="GDC213" s="23"/>
      <c r="GDD213" s="23"/>
      <c r="GDE213" s="23"/>
      <c r="GDF213" s="23"/>
      <c r="GDG213" s="23"/>
      <c r="GDH213" s="23"/>
      <c r="GDI213" s="23"/>
      <c r="GDJ213" s="23"/>
      <c r="GDK213" s="23"/>
      <c r="GDL213" s="23"/>
      <c r="GDM213" s="23"/>
      <c r="GDN213" s="23"/>
      <c r="GDO213" s="23"/>
      <c r="GDP213" s="23"/>
      <c r="GDQ213" s="23"/>
      <c r="GDR213" s="23"/>
      <c r="GDS213" s="23"/>
      <c r="GDT213" s="23"/>
      <c r="GDU213" s="23"/>
      <c r="GDV213" s="23"/>
      <c r="GDW213" s="23"/>
      <c r="GDX213" s="23"/>
      <c r="GDY213" s="23"/>
      <c r="GDZ213" s="23"/>
      <c r="GEA213" s="23"/>
      <c r="GEB213" s="23"/>
      <c r="GEC213" s="23"/>
      <c r="GED213" s="23"/>
      <c r="GEE213" s="23"/>
      <c r="GEF213" s="23"/>
      <c r="GEG213" s="23"/>
      <c r="GEH213" s="23"/>
      <c r="GEI213" s="23"/>
      <c r="GEJ213" s="23"/>
      <c r="GEK213" s="23"/>
      <c r="GEL213" s="23"/>
      <c r="GEM213" s="23"/>
      <c r="GEN213" s="23"/>
      <c r="GEO213" s="23"/>
      <c r="GEP213" s="23"/>
      <c r="GEQ213" s="23"/>
      <c r="GER213" s="23"/>
      <c r="GES213" s="23"/>
      <c r="GET213" s="23"/>
      <c r="GEU213" s="23"/>
      <c r="GEV213" s="23"/>
      <c r="GEW213" s="23"/>
      <c r="GEX213" s="23"/>
      <c r="GEY213" s="23"/>
      <c r="GEZ213" s="23"/>
      <c r="GFA213" s="23"/>
      <c r="GFB213" s="23"/>
      <c r="GFC213" s="23"/>
      <c r="GFD213" s="23"/>
      <c r="GFE213" s="23"/>
      <c r="GFF213" s="23"/>
      <c r="GFG213" s="23"/>
      <c r="GFH213" s="23"/>
      <c r="GFI213" s="23"/>
      <c r="GFJ213" s="23"/>
      <c r="GFK213" s="23"/>
      <c r="GFL213" s="23"/>
      <c r="GFM213" s="23"/>
      <c r="GFN213" s="23"/>
      <c r="GFO213" s="23"/>
      <c r="GFP213" s="23"/>
      <c r="GFQ213" s="23"/>
      <c r="GFR213" s="23"/>
      <c r="GFS213" s="23"/>
      <c r="GFT213" s="23"/>
      <c r="GFU213" s="23"/>
      <c r="GFV213" s="23"/>
      <c r="GFW213" s="23"/>
      <c r="GFX213" s="23"/>
      <c r="GFY213" s="23"/>
      <c r="GFZ213" s="23"/>
      <c r="GGA213" s="23"/>
      <c r="GGB213" s="23"/>
      <c r="GGC213" s="23"/>
      <c r="GGD213" s="23"/>
      <c r="GGE213" s="23"/>
      <c r="GGF213" s="23"/>
      <c r="GGG213" s="23"/>
      <c r="GGH213" s="23"/>
      <c r="GGI213" s="23"/>
      <c r="GGJ213" s="23"/>
      <c r="GGK213" s="23"/>
      <c r="GGL213" s="23"/>
      <c r="GGM213" s="23"/>
      <c r="GGN213" s="23"/>
      <c r="GGO213" s="23"/>
      <c r="GGP213" s="23"/>
      <c r="GGQ213" s="23"/>
      <c r="GGR213" s="23"/>
      <c r="GGS213" s="23"/>
      <c r="GGT213" s="23"/>
      <c r="GGU213" s="23"/>
      <c r="GGV213" s="23"/>
      <c r="GGW213" s="23"/>
      <c r="GGX213" s="23"/>
      <c r="GGY213" s="23"/>
      <c r="GGZ213" s="23"/>
      <c r="GHA213" s="23"/>
      <c r="GHB213" s="23"/>
      <c r="GHC213" s="23"/>
      <c r="GHD213" s="23"/>
      <c r="GHE213" s="23"/>
      <c r="GHF213" s="23"/>
      <c r="GHG213" s="23"/>
      <c r="GHH213" s="23"/>
      <c r="GHI213" s="23"/>
      <c r="GHJ213" s="23"/>
      <c r="GHK213" s="23"/>
      <c r="GHL213" s="23"/>
      <c r="GHM213" s="23"/>
      <c r="GHN213" s="23"/>
      <c r="GHO213" s="23"/>
      <c r="GHP213" s="23"/>
      <c r="GHQ213" s="23"/>
      <c r="GHR213" s="23"/>
      <c r="GHS213" s="23"/>
      <c r="GHT213" s="23"/>
      <c r="GHU213" s="23"/>
      <c r="GHV213" s="23"/>
      <c r="GHW213" s="23"/>
      <c r="GHX213" s="23"/>
      <c r="GHY213" s="23"/>
      <c r="GHZ213" s="23"/>
      <c r="GIA213" s="23"/>
      <c r="GIB213" s="23"/>
      <c r="GIC213" s="23"/>
      <c r="GID213" s="23"/>
      <c r="GIE213" s="23"/>
      <c r="GIF213" s="23"/>
      <c r="GIG213" s="23"/>
      <c r="GIH213" s="23"/>
      <c r="GII213" s="23"/>
      <c r="GIJ213" s="23"/>
      <c r="GIK213" s="23"/>
      <c r="GIL213" s="23"/>
      <c r="GIM213" s="23"/>
      <c r="GIN213" s="23"/>
      <c r="GIO213" s="23"/>
      <c r="GIP213" s="23"/>
      <c r="GIQ213" s="23"/>
      <c r="GIR213" s="23"/>
      <c r="GIS213" s="23"/>
      <c r="GIT213" s="23"/>
      <c r="GIU213" s="23"/>
      <c r="GIV213" s="23"/>
      <c r="GIW213" s="23"/>
      <c r="GIX213" s="23"/>
      <c r="GIY213" s="23"/>
      <c r="GIZ213" s="23"/>
      <c r="GJA213" s="23"/>
      <c r="GJB213" s="23"/>
      <c r="GJC213" s="23"/>
      <c r="GJD213" s="23"/>
      <c r="GJE213" s="23"/>
      <c r="GJF213" s="23"/>
      <c r="GJG213" s="23"/>
      <c r="GJH213" s="23"/>
      <c r="GJI213" s="23"/>
      <c r="GJJ213" s="23"/>
      <c r="GJK213" s="23"/>
      <c r="GJL213" s="23"/>
      <c r="GJM213" s="23"/>
      <c r="GJN213" s="23"/>
      <c r="GJO213" s="23"/>
      <c r="GJP213" s="23"/>
      <c r="GJQ213" s="23"/>
      <c r="GJR213" s="23"/>
      <c r="GJS213" s="23"/>
      <c r="GJT213" s="23"/>
      <c r="GJU213" s="23"/>
      <c r="GJV213" s="23"/>
      <c r="GJW213" s="23"/>
      <c r="GJX213" s="23"/>
      <c r="GJY213" s="23"/>
      <c r="GJZ213" s="23"/>
      <c r="GKA213" s="23"/>
      <c r="GKB213" s="23"/>
      <c r="GKC213" s="23"/>
      <c r="GKD213" s="23"/>
      <c r="GKE213" s="23"/>
      <c r="GKF213" s="23"/>
      <c r="GKG213" s="23"/>
      <c r="GKH213" s="23"/>
      <c r="GKI213" s="23"/>
      <c r="GKJ213" s="23"/>
      <c r="GKK213" s="23"/>
      <c r="GKL213" s="23"/>
      <c r="GKM213" s="23"/>
      <c r="GKN213" s="23"/>
      <c r="GKO213" s="23"/>
      <c r="GKP213" s="23"/>
      <c r="GKQ213" s="23"/>
      <c r="GKR213" s="23"/>
      <c r="GKS213" s="23"/>
      <c r="GKT213" s="23"/>
      <c r="GKU213" s="23"/>
      <c r="GKV213" s="23"/>
      <c r="GKW213" s="23"/>
      <c r="GKX213" s="23"/>
      <c r="GKY213" s="23"/>
      <c r="GKZ213" s="23"/>
      <c r="GLA213" s="23"/>
      <c r="GLB213" s="23"/>
      <c r="GLC213" s="23"/>
      <c r="GLD213" s="23"/>
      <c r="GLE213" s="23"/>
      <c r="GLF213" s="23"/>
      <c r="GLG213" s="23"/>
      <c r="GLH213" s="23"/>
      <c r="GLI213" s="23"/>
      <c r="GLJ213" s="23"/>
      <c r="GLK213" s="23"/>
      <c r="GLL213" s="23"/>
      <c r="GLM213" s="23"/>
      <c r="GLN213" s="23"/>
      <c r="GLO213" s="23"/>
      <c r="GLP213" s="23"/>
      <c r="GLQ213" s="23"/>
      <c r="GLR213" s="23"/>
      <c r="GLS213" s="23"/>
      <c r="GLT213" s="23"/>
      <c r="GLU213" s="23"/>
      <c r="GLV213" s="23"/>
      <c r="GLW213" s="23"/>
      <c r="GLX213" s="23"/>
      <c r="GLY213" s="23"/>
      <c r="GLZ213" s="23"/>
      <c r="GMA213" s="23"/>
      <c r="GMB213" s="23"/>
      <c r="GMC213" s="23"/>
      <c r="GMD213" s="23"/>
      <c r="GME213" s="23"/>
      <c r="GMF213" s="23"/>
      <c r="GMG213" s="23"/>
      <c r="GMH213" s="23"/>
      <c r="GMI213" s="23"/>
      <c r="GMJ213" s="23"/>
      <c r="GMK213" s="23"/>
      <c r="GML213" s="23"/>
      <c r="GMM213" s="23"/>
      <c r="GMN213" s="23"/>
      <c r="GMO213" s="23"/>
      <c r="GMP213" s="23"/>
      <c r="GMQ213" s="23"/>
      <c r="GMR213" s="23"/>
      <c r="GMS213" s="23"/>
      <c r="GMT213" s="23"/>
      <c r="GMU213" s="23"/>
      <c r="GMV213" s="23"/>
      <c r="GMW213" s="23"/>
      <c r="GMX213" s="23"/>
      <c r="GMY213" s="23"/>
      <c r="GMZ213" s="23"/>
      <c r="GNA213" s="23"/>
      <c r="GNB213" s="23"/>
      <c r="GNC213" s="23"/>
      <c r="GND213" s="23"/>
      <c r="GNE213" s="23"/>
      <c r="GNF213" s="23"/>
      <c r="GNG213" s="23"/>
      <c r="GNH213" s="23"/>
      <c r="GNI213" s="23"/>
      <c r="GNJ213" s="23"/>
      <c r="GNK213" s="23"/>
      <c r="GNL213" s="23"/>
      <c r="GNM213" s="23"/>
      <c r="GNN213" s="23"/>
      <c r="GNO213" s="23"/>
      <c r="GNP213" s="23"/>
      <c r="GNQ213" s="23"/>
      <c r="GNR213" s="23"/>
      <c r="GNS213" s="23"/>
      <c r="GNT213" s="23"/>
      <c r="GNU213" s="23"/>
      <c r="GNV213" s="23"/>
      <c r="GNW213" s="23"/>
      <c r="GNX213" s="23"/>
      <c r="GNY213" s="23"/>
      <c r="GNZ213" s="23"/>
      <c r="GOA213" s="23"/>
      <c r="GOB213" s="23"/>
      <c r="GOC213" s="23"/>
      <c r="GOD213" s="23"/>
      <c r="GOE213" s="23"/>
      <c r="GOF213" s="23"/>
      <c r="GOG213" s="23"/>
      <c r="GOH213" s="23"/>
      <c r="GOI213" s="23"/>
      <c r="GOJ213" s="23"/>
      <c r="GOK213" s="23"/>
      <c r="GOL213" s="23"/>
      <c r="GOM213" s="23"/>
      <c r="GON213" s="23"/>
      <c r="GOO213" s="23"/>
      <c r="GOP213" s="23"/>
      <c r="GOQ213" s="23"/>
      <c r="GOR213" s="23"/>
      <c r="GOS213" s="23"/>
      <c r="GOT213" s="23"/>
      <c r="GOU213" s="23"/>
      <c r="GOV213" s="23"/>
      <c r="GOW213" s="23"/>
      <c r="GOX213" s="23"/>
      <c r="GOY213" s="23"/>
      <c r="GOZ213" s="23"/>
      <c r="GPA213" s="23"/>
      <c r="GPB213" s="23"/>
      <c r="GPC213" s="23"/>
      <c r="GPD213" s="23"/>
      <c r="GPE213" s="23"/>
      <c r="GPF213" s="23"/>
      <c r="GPG213" s="23"/>
      <c r="GPH213" s="23"/>
      <c r="GPI213" s="23"/>
      <c r="GPJ213" s="23"/>
      <c r="GPK213" s="23"/>
      <c r="GPL213" s="23"/>
      <c r="GPM213" s="23"/>
      <c r="GPN213" s="23"/>
      <c r="GPO213" s="23"/>
      <c r="GPP213" s="23"/>
      <c r="GPQ213" s="23"/>
      <c r="GPR213" s="23"/>
      <c r="GPS213" s="23"/>
      <c r="GPT213" s="23"/>
      <c r="GPU213" s="23"/>
      <c r="GPV213" s="23"/>
      <c r="GPW213" s="23"/>
      <c r="GPX213" s="23"/>
      <c r="GPY213" s="23"/>
      <c r="GPZ213" s="23"/>
      <c r="GQA213" s="23"/>
      <c r="GQB213" s="23"/>
      <c r="GQC213" s="23"/>
      <c r="GQD213" s="23"/>
      <c r="GQE213" s="23"/>
      <c r="GQF213" s="23"/>
      <c r="GQG213" s="23"/>
      <c r="GQH213" s="23"/>
      <c r="GQI213" s="23"/>
      <c r="GQJ213" s="23"/>
      <c r="GQK213" s="23"/>
      <c r="GQL213" s="23"/>
      <c r="GQM213" s="23"/>
      <c r="GQN213" s="23"/>
      <c r="GQO213" s="23"/>
      <c r="GQP213" s="23"/>
      <c r="GQQ213" s="23"/>
      <c r="GQR213" s="23"/>
      <c r="GQS213" s="23"/>
      <c r="GQT213" s="23"/>
      <c r="GQU213" s="23"/>
      <c r="GQV213" s="23"/>
      <c r="GQW213" s="23"/>
      <c r="GQX213" s="23"/>
      <c r="GQY213" s="23"/>
      <c r="GQZ213" s="23"/>
      <c r="GRA213" s="23"/>
      <c r="GRB213" s="23"/>
      <c r="GRC213" s="23"/>
      <c r="GRD213" s="23"/>
      <c r="GRE213" s="23"/>
      <c r="GRF213" s="23"/>
      <c r="GRG213" s="23"/>
      <c r="GRH213" s="23"/>
      <c r="GRI213" s="23"/>
      <c r="GRJ213" s="23"/>
      <c r="GRK213" s="23"/>
      <c r="GRL213" s="23"/>
      <c r="GRM213" s="23"/>
      <c r="GRN213" s="23"/>
      <c r="GRO213" s="23"/>
      <c r="GRP213" s="23"/>
      <c r="GRQ213" s="23"/>
      <c r="GRR213" s="23"/>
      <c r="GRS213" s="23"/>
      <c r="GRT213" s="23"/>
      <c r="GRU213" s="23"/>
      <c r="GRV213" s="23"/>
      <c r="GRW213" s="23"/>
      <c r="GRX213" s="23"/>
      <c r="GRY213" s="23"/>
      <c r="GRZ213" s="23"/>
      <c r="GSA213" s="23"/>
      <c r="GSB213" s="23"/>
      <c r="GSC213" s="23"/>
      <c r="GSD213" s="23"/>
      <c r="GSE213" s="23"/>
      <c r="GSF213" s="23"/>
      <c r="GSG213" s="23"/>
      <c r="GSH213" s="23"/>
      <c r="GSI213" s="23"/>
      <c r="GSJ213" s="23"/>
      <c r="GSK213" s="23"/>
      <c r="GSL213" s="23"/>
      <c r="GSM213" s="23"/>
      <c r="GSN213" s="23"/>
      <c r="GSO213" s="23"/>
      <c r="GSP213" s="23"/>
      <c r="GSQ213" s="23"/>
      <c r="GSR213" s="23"/>
      <c r="GSS213" s="23"/>
      <c r="GST213" s="23"/>
      <c r="GSU213" s="23"/>
      <c r="GSV213" s="23"/>
      <c r="GSW213" s="23"/>
      <c r="GSX213" s="23"/>
      <c r="GSY213" s="23"/>
      <c r="GSZ213" s="23"/>
      <c r="GTA213" s="23"/>
      <c r="GTB213" s="23"/>
      <c r="GTC213" s="23"/>
      <c r="GTD213" s="23"/>
      <c r="GTE213" s="23"/>
      <c r="GTF213" s="23"/>
      <c r="GTG213" s="23"/>
      <c r="GTH213" s="23"/>
      <c r="GTI213" s="23"/>
      <c r="GTJ213" s="23"/>
      <c r="GTK213" s="23"/>
      <c r="GTL213" s="23"/>
      <c r="GTM213" s="23"/>
      <c r="GTN213" s="23"/>
      <c r="GTO213" s="23"/>
      <c r="GTP213" s="23"/>
      <c r="GTQ213" s="23"/>
      <c r="GTR213" s="23"/>
      <c r="GTS213" s="23"/>
      <c r="GTT213" s="23"/>
      <c r="GTU213" s="23"/>
      <c r="GTV213" s="23"/>
      <c r="GTW213" s="23"/>
      <c r="GTX213" s="23"/>
      <c r="GTY213" s="23"/>
      <c r="GTZ213" s="23"/>
      <c r="GUA213" s="23"/>
      <c r="GUB213" s="23"/>
      <c r="GUC213" s="23"/>
      <c r="GUD213" s="23"/>
      <c r="GUE213" s="23"/>
      <c r="GUF213" s="23"/>
      <c r="GUG213" s="23"/>
      <c r="GUH213" s="23"/>
      <c r="GUI213" s="23"/>
      <c r="GUJ213" s="23"/>
      <c r="GUK213" s="23"/>
      <c r="GUL213" s="23"/>
      <c r="GUM213" s="23"/>
      <c r="GUN213" s="23"/>
      <c r="GUO213" s="23"/>
      <c r="GUP213" s="23"/>
      <c r="GUQ213" s="23"/>
      <c r="GUR213" s="23"/>
      <c r="GUS213" s="23"/>
      <c r="GUT213" s="23"/>
      <c r="GUU213" s="23"/>
      <c r="GUV213" s="23"/>
      <c r="GUW213" s="23"/>
      <c r="GUX213" s="23"/>
      <c r="GUY213" s="23"/>
      <c r="GUZ213" s="23"/>
      <c r="GVA213" s="23"/>
      <c r="GVB213" s="23"/>
      <c r="GVC213" s="23"/>
      <c r="GVD213" s="23"/>
      <c r="GVE213" s="23"/>
      <c r="GVF213" s="23"/>
      <c r="GVG213" s="23"/>
      <c r="GVH213" s="23"/>
      <c r="GVI213" s="23"/>
      <c r="GVJ213" s="23"/>
      <c r="GVK213" s="23"/>
      <c r="GVL213" s="23"/>
      <c r="GVM213" s="23"/>
      <c r="GVN213" s="23"/>
      <c r="GVO213" s="23"/>
      <c r="GVP213" s="23"/>
      <c r="GVQ213" s="23"/>
      <c r="GVR213" s="23"/>
      <c r="GVS213" s="23"/>
      <c r="GVT213" s="23"/>
      <c r="GVU213" s="23"/>
      <c r="GVV213" s="23"/>
      <c r="GVW213" s="23"/>
      <c r="GVX213" s="23"/>
      <c r="GVY213" s="23"/>
      <c r="GVZ213" s="23"/>
      <c r="GWA213" s="23"/>
      <c r="GWB213" s="23"/>
      <c r="GWC213" s="23"/>
      <c r="GWD213" s="23"/>
      <c r="GWE213" s="23"/>
      <c r="GWF213" s="23"/>
      <c r="GWG213" s="23"/>
      <c r="GWH213" s="23"/>
      <c r="GWI213" s="23"/>
      <c r="GWJ213" s="23"/>
      <c r="GWK213" s="23"/>
      <c r="GWL213" s="23"/>
      <c r="GWM213" s="23"/>
      <c r="GWN213" s="23"/>
      <c r="GWO213" s="23"/>
      <c r="GWP213" s="23"/>
      <c r="GWQ213" s="23"/>
      <c r="GWR213" s="23"/>
      <c r="GWS213" s="23"/>
      <c r="GWT213" s="23"/>
      <c r="GWU213" s="23"/>
      <c r="GWV213" s="23"/>
      <c r="GWW213" s="23"/>
      <c r="GWX213" s="23"/>
      <c r="GWY213" s="23"/>
      <c r="GWZ213" s="23"/>
      <c r="GXA213" s="23"/>
      <c r="GXB213" s="23"/>
      <c r="GXC213" s="23"/>
      <c r="GXD213" s="23"/>
      <c r="GXE213" s="23"/>
      <c r="GXF213" s="23"/>
      <c r="GXG213" s="23"/>
      <c r="GXH213" s="23"/>
      <c r="GXI213" s="23"/>
      <c r="GXJ213" s="23"/>
      <c r="GXK213" s="23"/>
      <c r="GXL213" s="23"/>
      <c r="GXM213" s="23"/>
      <c r="GXN213" s="23"/>
      <c r="GXO213" s="23"/>
      <c r="GXP213" s="23"/>
      <c r="GXQ213" s="23"/>
      <c r="GXR213" s="23"/>
      <c r="GXS213" s="23"/>
      <c r="GXT213" s="23"/>
      <c r="GXU213" s="23"/>
      <c r="GXV213" s="23"/>
      <c r="GXW213" s="23"/>
      <c r="GXX213" s="23"/>
      <c r="GXY213" s="23"/>
      <c r="GXZ213" s="23"/>
      <c r="GYA213" s="23"/>
      <c r="GYB213" s="23"/>
      <c r="GYC213" s="23"/>
      <c r="GYD213" s="23"/>
      <c r="GYE213" s="23"/>
      <c r="GYF213" s="23"/>
      <c r="GYG213" s="23"/>
      <c r="GYH213" s="23"/>
      <c r="GYI213" s="23"/>
      <c r="GYJ213" s="23"/>
      <c r="GYK213" s="23"/>
      <c r="GYL213" s="23"/>
      <c r="GYM213" s="23"/>
      <c r="GYN213" s="23"/>
      <c r="GYO213" s="23"/>
      <c r="GYP213" s="23"/>
      <c r="GYQ213" s="23"/>
      <c r="GYR213" s="23"/>
      <c r="GYS213" s="23"/>
      <c r="GYT213" s="23"/>
      <c r="GYU213" s="23"/>
      <c r="GYV213" s="23"/>
      <c r="GYW213" s="23"/>
      <c r="GYX213" s="23"/>
      <c r="GYY213" s="23"/>
      <c r="GYZ213" s="23"/>
      <c r="GZA213" s="23"/>
      <c r="GZB213" s="23"/>
      <c r="GZC213" s="23"/>
      <c r="GZD213" s="23"/>
      <c r="GZE213" s="23"/>
      <c r="GZF213" s="23"/>
      <c r="GZG213" s="23"/>
      <c r="GZH213" s="23"/>
      <c r="GZI213" s="23"/>
      <c r="GZJ213" s="23"/>
      <c r="GZK213" s="23"/>
      <c r="GZL213" s="23"/>
      <c r="GZM213" s="23"/>
      <c r="GZN213" s="23"/>
      <c r="GZO213" s="23"/>
      <c r="GZP213" s="23"/>
      <c r="GZQ213" s="23"/>
      <c r="GZR213" s="23"/>
      <c r="GZS213" s="23"/>
      <c r="GZT213" s="23"/>
      <c r="GZU213" s="23"/>
      <c r="GZV213" s="23"/>
      <c r="GZW213" s="23"/>
      <c r="GZX213" s="23"/>
      <c r="GZY213" s="23"/>
      <c r="GZZ213" s="23"/>
      <c r="HAA213" s="23"/>
      <c r="HAB213" s="23"/>
      <c r="HAC213" s="23"/>
      <c r="HAD213" s="23"/>
      <c r="HAE213" s="23"/>
      <c r="HAF213" s="23"/>
      <c r="HAG213" s="23"/>
      <c r="HAH213" s="23"/>
      <c r="HAI213" s="23"/>
      <c r="HAJ213" s="23"/>
      <c r="HAK213" s="23"/>
      <c r="HAL213" s="23"/>
      <c r="HAM213" s="23"/>
      <c r="HAN213" s="23"/>
      <c r="HAO213" s="23"/>
      <c r="HAP213" s="23"/>
      <c r="HAQ213" s="23"/>
      <c r="HAR213" s="23"/>
      <c r="HAS213" s="23"/>
      <c r="HAT213" s="23"/>
      <c r="HAU213" s="23"/>
      <c r="HAV213" s="23"/>
      <c r="HAW213" s="23"/>
      <c r="HAX213" s="23"/>
      <c r="HAY213" s="23"/>
      <c r="HAZ213" s="23"/>
      <c r="HBA213" s="23"/>
      <c r="HBB213" s="23"/>
      <c r="HBC213" s="23"/>
      <c r="HBD213" s="23"/>
      <c r="HBE213" s="23"/>
      <c r="HBF213" s="23"/>
      <c r="HBG213" s="23"/>
      <c r="HBH213" s="23"/>
      <c r="HBI213" s="23"/>
      <c r="HBJ213" s="23"/>
      <c r="HBK213" s="23"/>
      <c r="HBL213" s="23"/>
      <c r="HBM213" s="23"/>
      <c r="HBN213" s="23"/>
      <c r="HBO213" s="23"/>
      <c r="HBP213" s="23"/>
      <c r="HBQ213" s="23"/>
      <c r="HBR213" s="23"/>
      <c r="HBS213" s="23"/>
      <c r="HBT213" s="23"/>
      <c r="HBU213" s="23"/>
      <c r="HBV213" s="23"/>
      <c r="HBW213" s="23"/>
      <c r="HBX213" s="23"/>
      <c r="HBY213" s="23"/>
      <c r="HBZ213" s="23"/>
      <c r="HCA213" s="23"/>
      <c r="HCB213" s="23"/>
      <c r="HCC213" s="23"/>
      <c r="HCD213" s="23"/>
      <c r="HCE213" s="23"/>
      <c r="HCF213" s="23"/>
      <c r="HCG213" s="23"/>
      <c r="HCH213" s="23"/>
      <c r="HCI213" s="23"/>
      <c r="HCJ213" s="23"/>
      <c r="HCK213" s="23"/>
      <c r="HCL213" s="23"/>
      <c r="HCM213" s="23"/>
      <c r="HCN213" s="23"/>
      <c r="HCO213" s="23"/>
      <c r="HCP213" s="23"/>
      <c r="HCQ213" s="23"/>
      <c r="HCR213" s="23"/>
      <c r="HCS213" s="23"/>
      <c r="HCT213" s="23"/>
      <c r="HCU213" s="23"/>
      <c r="HCV213" s="23"/>
      <c r="HCW213" s="23"/>
      <c r="HCX213" s="23"/>
      <c r="HCY213" s="23"/>
      <c r="HCZ213" s="23"/>
      <c r="HDA213" s="23"/>
      <c r="HDB213" s="23"/>
      <c r="HDC213" s="23"/>
      <c r="HDD213" s="23"/>
      <c r="HDE213" s="23"/>
      <c r="HDF213" s="23"/>
      <c r="HDG213" s="23"/>
      <c r="HDH213" s="23"/>
      <c r="HDI213" s="23"/>
      <c r="HDJ213" s="23"/>
      <c r="HDK213" s="23"/>
      <c r="HDL213" s="23"/>
      <c r="HDM213" s="23"/>
      <c r="HDN213" s="23"/>
      <c r="HDO213" s="23"/>
      <c r="HDP213" s="23"/>
      <c r="HDQ213" s="23"/>
      <c r="HDR213" s="23"/>
      <c r="HDS213" s="23"/>
      <c r="HDT213" s="23"/>
      <c r="HDU213" s="23"/>
      <c r="HDV213" s="23"/>
      <c r="HDW213" s="23"/>
      <c r="HDX213" s="23"/>
      <c r="HDY213" s="23"/>
      <c r="HDZ213" s="23"/>
      <c r="HEA213" s="23"/>
      <c r="HEB213" s="23"/>
      <c r="HEC213" s="23"/>
      <c r="HED213" s="23"/>
      <c r="HEE213" s="23"/>
      <c r="HEF213" s="23"/>
      <c r="HEG213" s="23"/>
      <c r="HEH213" s="23"/>
      <c r="HEI213" s="23"/>
      <c r="HEJ213" s="23"/>
      <c r="HEK213" s="23"/>
      <c r="HEL213" s="23"/>
      <c r="HEM213" s="23"/>
      <c r="HEN213" s="23"/>
      <c r="HEO213" s="23"/>
      <c r="HEP213" s="23"/>
      <c r="HEQ213" s="23"/>
      <c r="HER213" s="23"/>
      <c r="HES213" s="23"/>
      <c r="HET213" s="23"/>
      <c r="HEU213" s="23"/>
      <c r="HEV213" s="23"/>
      <c r="HEW213" s="23"/>
      <c r="HEX213" s="23"/>
      <c r="HEY213" s="23"/>
      <c r="HEZ213" s="23"/>
      <c r="HFA213" s="23"/>
      <c r="HFB213" s="23"/>
      <c r="HFC213" s="23"/>
      <c r="HFD213" s="23"/>
      <c r="HFE213" s="23"/>
      <c r="HFF213" s="23"/>
      <c r="HFG213" s="23"/>
      <c r="HFH213" s="23"/>
      <c r="HFI213" s="23"/>
      <c r="HFJ213" s="23"/>
      <c r="HFK213" s="23"/>
      <c r="HFL213" s="23"/>
      <c r="HFM213" s="23"/>
      <c r="HFN213" s="23"/>
      <c r="HFO213" s="23"/>
      <c r="HFP213" s="23"/>
      <c r="HFQ213" s="23"/>
      <c r="HFR213" s="23"/>
      <c r="HFS213" s="23"/>
      <c r="HFT213" s="23"/>
      <c r="HFU213" s="23"/>
      <c r="HFV213" s="23"/>
      <c r="HFW213" s="23"/>
      <c r="HFX213" s="23"/>
      <c r="HFY213" s="23"/>
      <c r="HFZ213" s="23"/>
      <c r="HGA213" s="23"/>
      <c r="HGB213" s="23"/>
      <c r="HGC213" s="23"/>
      <c r="HGD213" s="23"/>
      <c r="HGE213" s="23"/>
      <c r="HGF213" s="23"/>
      <c r="HGG213" s="23"/>
      <c r="HGH213" s="23"/>
      <c r="HGI213" s="23"/>
      <c r="HGJ213" s="23"/>
      <c r="HGK213" s="23"/>
      <c r="HGL213" s="23"/>
      <c r="HGM213" s="23"/>
      <c r="HGN213" s="23"/>
      <c r="HGO213" s="23"/>
      <c r="HGP213" s="23"/>
      <c r="HGQ213" s="23"/>
      <c r="HGR213" s="23"/>
      <c r="HGS213" s="23"/>
      <c r="HGT213" s="23"/>
      <c r="HGU213" s="23"/>
      <c r="HGV213" s="23"/>
      <c r="HGW213" s="23"/>
      <c r="HGX213" s="23"/>
      <c r="HGY213" s="23"/>
      <c r="HGZ213" s="23"/>
      <c r="HHA213" s="23"/>
      <c r="HHB213" s="23"/>
      <c r="HHC213" s="23"/>
      <c r="HHD213" s="23"/>
      <c r="HHE213" s="23"/>
      <c r="HHF213" s="23"/>
      <c r="HHG213" s="23"/>
      <c r="HHH213" s="23"/>
      <c r="HHI213" s="23"/>
      <c r="HHJ213" s="23"/>
      <c r="HHK213" s="23"/>
      <c r="HHL213" s="23"/>
      <c r="HHM213" s="23"/>
      <c r="HHN213" s="23"/>
      <c r="HHO213" s="23"/>
      <c r="HHP213" s="23"/>
      <c r="HHQ213" s="23"/>
      <c r="HHR213" s="23"/>
      <c r="HHS213" s="23"/>
      <c r="HHT213" s="23"/>
      <c r="HHU213" s="23"/>
      <c r="HHV213" s="23"/>
      <c r="HHW213" s="23"/>
      <c r="HHX213" s="23"/>
      <c r="HHY213" s="23"/>
      <c r="HHZ213" s="23"/>
      <c r="HIA213" s="23"/>
      <c r="HIB213" s="23"/>
      <c r="HIC213" s="23"/>
      <c r="HID213" s="23"/>
      <c r="HIE213" s="23"/>
      <c r="HIF213" s="23"/>
      <c r="HIG213" s="23"/>
      <c r="HIH213" s="23"/>
      <c r="HII213" s="23"/>
      <c r="HIJ213" s="23"/>
      <c r="HIK213" s="23"/>
      <c r="HIL213" s="23"/>
      <c r="HIM213" s="23"/>
      <c r="HIN213" s="23"/>
      <c r="HIO213" s="23"/>
      <c r="HIP213" s="23"/>
      <c r="HIQ213" s="23"/>
      <c r="HIR213" s="23"/>
      <c r="HIS213" s="23"/>
      <c r="HIT213" s="23"/>
      <c r="HIU213" s="23"/>
      <c r="HIV213" s="23"/>
      <c r="HIW213" s="23"/>
      <c r="HIX213" s="23"/>
      <c r="HIY213" s="23"/>
      <c r="HIZ213" s="23"/>
      <c r="HJA213" s="23"/>
      <c r="HJB213" s="23"/>
      <c r="HJC213" s="23"/>
      <c r="HJD213" s="23"/>
      <c r="HJE213" s="23"/>
      <c r="HJF213" s="23"/>
      <c r="HJG213" s="23"/>
      <c r="HJH213" s="23"/>
      <c r="HJI213" s="23"/>
      <c r="HJJ213" s="23"/>
      <c r="HJK213" s="23"/>
      <c r="HJL213" s="23"/>
      <c r="HJM213" s="23"/>
      <c r="HJN213" s="23"/>
      <c r="HJO213" s="23"/>
      <c r="HJP213" s="23"/>
      <c r="HJQ213" s="23"/>
      <c r="HJR213" s="23"/>
      <c r="HJS213" s="23"/>
      <c r="HJT213" s="23"/>
      <c r="HJU213" s="23"/>
      <c r="HJV213" s="23"/>
      <c r="HJW213" s="23"/>
      <c r="HJX213" s="23"/>
      <c r="HJY213" s="23"/>
      <c r="HJZ213" s="23"/>
      <c r="HKA213" s="23"/>
      <c r="HKB213" s="23"/>
      <c r="HKC213" s="23"/>
      <c r="HKD213" s="23"/>
      <c r="HKE213" s="23"/>
      <c r="HKF213" s="23"/>
      <c r="HKG213" s="23"/>
      <c r="HKH213" s="23"/>
      <c r="HKI213" s="23"/>
      <c r="HKJ213" s="23"/>
      <c r="HKK213" s="23"/>
      <c r="HKL213" s="23"/>
      <c r="HKM213" s="23"/>
      <c r="HKN213" s="23"/>
      <c r="HKO213" s="23"/>
      <c r="HKP213" s="23"/>
      <c r="HKQ213" s="23"/>
      <c r="HKR213" s="23"/>
      <c r="HKS213" s="23"/>
      <c r="HKT213" s="23"/>
      <c r="HKU213" s="23"/>
      <c r="HKV213" s="23"/>
      <c r="HKW213" s="23"/>
      <c r="HKX213" s="23"/>
      <c r="HKY213" s="23"/>
      <c r="HKZ213" s="23"/>
      <c r="HLA213" s="23"/>
      <c r="HLB213" s="23"/>
      <c r="HLC213" s="23"/>
      <c r="HLD213" s="23"/>
      <c r="HLE213" s="23"/>
      <c r="HLF213" s="23"/>
      <c r="HLG213" s="23"/>
      <c r="HLH213" s="23"/>
      <c r="HLI213" s="23"/>
      <c r="HLJ213" s="23"/>
      <c r="HLK213" s="23"/>
      <c r="HLL213" s="23"/>
      <c r="HLM213" s="23"/>
      <c r="HLN213" s="23"/>
      <c r="HLO213" s="23"/>
      <c r="HLP213" s="23"/>
      <c r="HLQ213" s="23"/>
      <c r="HLR213" s="23"/>
      <c r="HLS213" s="23"/>
      <c r="HLT213" s="23"/>
      <c r="HLU213" s="23"/>
      <c r="HLV213" s="23"/>
      <c r="HLW213" s="23"/>
      <c r="HLX213" s="23"/>
      <c r="HLY213" s="23"/>
      <c r="HLZ213" s="23"/>
      <c r="HMA213" s="23"/>
      <c r="HMB213" s="23"/>
      <c r="HMC213" s="23"/>
      <c r="HMD213" s="23"/>
      <c r="HME213" s="23"/>
      <c r="HMF213" s="23"/>
      <c r="HMG213" s="23"/>
      <c r="HMH213" s="23"/>
      <c r="HMI213" s="23"/>
      <c r="HMJ213" s="23"/>
      <c r="HMK213" s="23"/>
      <c r="HML213" s="23"/>
      <c r="HMM213" s="23"/>
      <c r="HMN213" s="23"/>
      <c r="HMO213" s="23"/>
      <c r="HMP213" s="23"/>
      <c r="HMQ213" s="23"/>
      <c r="HMR213" s="23"/>
      <c r="HMS213" s="23"/>
      <c r="HMT213" s="23"/>
      <c r="HMU213" s="23"/>
      <c r="HMV213" s="23"/>
      <c r="HMW213" s="23"/>
      <c r="HMX213" s="23"/>
      <c r="HMY213" s="23"/>
      <c r="HMZ213" s="23"/>
      <c r="HNA213" s="23"/>
      <c r="HNB213" s="23"/>
      <c r="HNC213" s="23"/>
      <c r="HND213" s="23"/>
      <c r="HNE213" s="23"/>
      <c r="HNF213" s="23"/>
      <c r="HNG213" s="23"/>
      <c r="HNH213" s="23"/>
      <c r="HNI213" s="23"/>
      <c r="HNJ213" s="23"/>
      <c r="HNK213" s="23"/>
      <c r="HNL213" s="23"/>
      <c r="HNM213" s="23"/>
      <c r="HNN213" s="23"/>
      <c r="HNO213" s="23"/>
      <c r="HNP213" s="23"/>
      <c r="HNQ213" s="23"/>
      <c r="HNR213" s="23"/>
      <c r="HNS213" s="23"/>
      <c r="HNT213" s="23"/>
      <c r="HNU213" s="23"/>
      <c r="HNV213" s="23"/>
      <c r="HNW213" s="23"/>
      <c r="HNX213" s="23"/>
      <c r="HNY213" s="23"/>
      <c r="HNZ213" s="23"/>
      <c r="HOA213" s="23"/>
      <c r="HOB213" s="23"/>
      <c r="HOC213" s="23"/>
      <c r="HOD213" s="23"/>
      <c r="HOE213" s="23"/>
      <c r="HOF213" s="23"/>
      <c r="HOG213" s="23"/>
      <c r="HOH213" s="23"/>
      <c r="HOI213" s="23"/>
      <c r="HOJ213" s="23"/>
      <c r="HOK213" s="23"/>
      <c r="HOL213" s="23"/>
      <c r="HOM213" s="23"/>
      <c r="HON213" s="23"/>
      <c r="HOO213" s="23"/>
      <c r="HOP213" s="23"/>
      <c r="HOQ213" s="23"/>
      <c r="HOR213" s="23"/>
      <c r="HOS213" s="23"/>
      <c r="HOT213" s="23"/>
      <c r="HOU213" s="23"/>
      <c r="HOV213" s="23"/>
      <c r="HOW213" s="23"/>
      <c r="HOX213" s="23"/>
      <c r="HOY213" s="23"/>
      <c r="HOZ213" s="23"/>
      <c r="HPA213" s="23"/>
      <c r="HPB213" s="23"/>
      <c r="HPC213" s="23"/>
      <c r="HPD213" s="23"/>
      <c r="HPE213" s="23"/>
      <c r="HPF213" s="23"/>
      <c r="HPG213" s="23"/>
      <c r="HPH213" s="23"/>
      <c r="HPI213" s="23"/>
      <c r="HPJ213" s="23"/>
      <c r="HPK213" s="23"/>
      <c r="HPL213" s="23"/>
      <c r="HPM213" s="23"/>
      <c r="HPN213" s="23"/>
      <c r="HPO213" s="23"/>
      <c r="HPP213" s="23"/>
      <c r="HPQ213" s="23"/>
      <c r="HPR213" s="23"/>
      <c r="HPS213" s="23"/>
      <c r="HPT213" s="23"/>
      <c r="HPU213" s="23"/>
      <c r="HPV213" s="23"/>
      <c r="HPW213" s="23"/>
      <c r="HPX213" s="23"/>
      <c r="HPY213" s="23"/>
      <c r="HPZ213" s="23"/>
      <c r="HQA213" s="23"/>
      <c r="HQB213" s="23"/>
      <c r="HQC213" s="23"/>
      <c r="HQD213" s="23"/>
      <c r="HQE213" s="23"/>
      <c r="HQF213" s="23"/>
      <c r="HQG213" s="23"/>
      <c r="HQH213" s="23"/>
      <c r="HQI213" s="23"/>
      <c r="HQJ213" s="23"/>
      <c r="HQK213" s="23"/>
      <c r="HQL213" s="23"/>
      <c r="HQM213" s="23"/>
      <c r="HQN213" s="23"/>
      <c r="HQO213" s="23"/>
      <c r="HQP213" s="23"/>
      <c r="HQQ213" s="23"/>
      <c r="HQR213" s="23"/>
      <c r="HQS213" s="23"/>
      <c r="HQT213" s="23"/>
      <c r="HQU213" s="23"/>
      <c r="HQV213" s="23"/>
      <c r="HQW213" s="23"/>
      <c r="HQX213" s="23"/>
      <c r="HQY213" s="23"/>
      <c r="HQZ213" s="23"/>
      <c r="HRA213" s="23"/>
      <c r="HRB213" s="23"/>
      <c r="HRC213" s="23"/>
      <c r="HRD213" s="23"/>
      <c r="HRE213" s="23"/>
      <c r="HRF213" s="23"/>
      <c r="HRG213" s="23"/>
      <c r="HRH213" s="23"/>
      <c r="HRI213" s="23"/>
      <c r="HRJ213" s="23"/>
      <c r="HRK213" s="23"/>
      <c r="HRL213" s="23"/>
      <c r="HRM213" s="23"/>
      <c r="HRN213" s="23"/>
      <c r="HRO213" s="23"/>
      <c r="HRP213" s="23"/>
      <c r="HRQ213" s="23"/>
      <c r="HRR213" s="23"/>
      <c r="HRS213" s="23"/>
      <c r="HRT213" s="23"/>
      <c r="HRU213" s="23"/>
      <c r="HRV213" s="23"/>
      <c r="HRW213" s="23"/>
      <c r="HRX213" s="23"/>
      <c r="HRY213" s="23"/>
      <c r="HRZ213" s="23"/>
      <c r="HSA213" s="23"/>
      <c r="HSB213" s="23"/>
      <c r="HSC213" s="23"/>
      <c r="HSD213" s="23"/>
      <c r="HSE213" s="23"/>
      <c r="HSF213" s="23"/>
      <c r="HSG213" s="23"/>
      <c r="HSH213" s="23"/>
      <c r="HSI213" s="23"/>
      <c r="HSJ213" s="23"/>
      <c r="HSK213" s="23"/>
      <c r="HSL213" s="23"/>
      <c r="HSM213" s="23"/>
      <c r="HSN213" s="23"/>
      <c r="HSO213" s="23"/>
      <c r="HSP213" s="23"/>
      <c r="HSQ213" s="23"/>
      <c r="HSR213" s="23"/>
      <c r="HSS213" s="23"/>
      <c r="HST213" s="23"/>
      <c r="HSU213" s="23"/>
      <c r="HSV213" s="23"/>
      <c r="HSW213" s="23"/>
      <c r="HSX213" s="23"/>
      <c r="HSY213" s="23"/>
      <c r="HSZ213" s="23"/>
      <c r="HTA213" s="23"/>
      <c r="HTB213" s="23"/>
      <c r="HTC213" s="23"/>
      <c r="HTD213" s="23"/>
      <c r="HTE213" s="23"/>
      <c r="HTF213" s="23"/>
      <c r="HTG213" s="23"/>
      <c r="HTH213" s="23"/>
      <c r="HTI213" s="23"/>
      <c r="HTJ213" s="23"/>
      <c r="HTK213" s="23"/>
      <c r="HTL213" s="23"/>
      <c r="HTM213" s="23"/>
      <c r="HTN213" s="23"/>
      <c r="HTO213" s="23"/>
      <c r="HTP213" s="23"/>
      <c r="HTQ213" s="23"/>
      <c r="HTR213" s="23"/>
      <c r="HTS213" s="23"/>
      <c r="HTT213" s="23"/>
      <c r="HTU213" s="23"/>
      <c r="HTV213" s="23"/>
      <c r="HTW213" s="23"/>
      <c r="HTX213" s="23"/>
      <c r="HTY213" s="23"/>
      <c r="HTZ213" s="23"/>
      <c r="HUA213" s="23"/>
      <c r="HUB213" s="23"/>
      <c r="HUC213" s="23"/>
      <c r="HUD213" s="23"/>
      <c r="HUE213" s="23"/>
      <c r="HUF213" s="23"/>
      <c r="HUG213" s="23"/>
      <c r="HUH213" s="23"/>
      <c r="HUI213" s="23"/>
      <c r="HUJ213" s="23"/>
      <c r="HUK213" s="23"/>
      <c r="HUL213" s="23"/>
      <c r="HUM213" s="23"/>
      <c r="HUN213" s="23"/>
      <c r="HUO213" s="23"/>
      <c r="HUP213" s="23"/>
      <c r="HUQ213" s="23"/>
      <c r="HUR213" s="23"/>
      <c r="HUS213" s="23"/>
      <c r="HUT213" s="23"/>
      <c r="HUU213" s="23"/>
      <c r="HUV213" s="23"/>
      <c r="HUW213" s="23"/>
      <c r="HUX213" s="23"/>
      <c r="HUY213" s="23"/>
      <c r="HUZ213" s="23"/>
      <c r="HVA213" s="23"/>
      <c r="HVB213" s="23"/>
      <c r="HVC213" s="23"/>
      <c r="HVD213" s="23"/>
      <c r="HVE213" s="23"/>
      <c r="HVF213" s="23"/>
      <c r="HVG213" s="23"/>
      <c r="HVH213" s="23"/>
      <c r="HVI213" s="23"/>
      <c r="HVJ213" s="23"/>
      <c r="HVK213" s="23"/>
      <c r="HVL213" s="23"/>
      <c r="HVM213" s="23"/>
      <c r="HVN213" s="23"/>
      <c r="HVO213" s="23"/>
      <c r="HVP213" s="23"/>
      <c r="HVQ213" s="23"/>
      <c r="HVR213" s="23"/>
      <c r="HVS213" s="23"/>
      <c r="HVT213" s="23"/>
      <c r="HVU213" s="23"/>
      <c r="HVV213" s="23"/>
      <c r="HVW213" s="23"/>
      <c r="HVX213" s="23"/>
      <c r="HVY213" s="23"/>
      <c r="HVZ213" s="23"/>
      <c r="HWA213" s="23"/>
      <c r="HWB213" s="23"/>
      <c r="HWC213" s="23"/>
      <c r="HWD213" s="23"/>
      <c r="HWE213" s="23"/>
      <c r="HWF213" s="23"/>
      <c r="HWG213" s="23"/>
      <c r="HWH213" s="23"/>
      <c r="HWI213" s="23"/>
      <c r="HWJ213" s="23"/>
      <c r="HWK213" s="23"/>
      <c r="HWL213" s="23"/>
      <c r="HWM213" s="23"/>
      <c r="HWN213" s="23"/>
      <c r="HWO213" s="23"/>
      <c r="HWP213" s="23"/>
      <c r="HWQ213" s="23"/>
      <c r="HWR213" s="23"/>
      <c r="HWS213" s="23"/>
      <c r="HWT213" s="23"/>
      <c r="HWU213" s="23"/>
      <c r="HWV213" s="23"/>
      <c r="HWW213" s="23"/>
      <c r="HWX213" s="23"/>
      <c r="HWY213" s="23"/>
      <c r="HWZ213" s="23"/>
      <c r="HXA213" s="23"/>
      <c r="HXB213" s="23"/>
      <c r="HXC213" s="23"/>
      <c r="HXD213" s="23"/>
      <c r="HXE213" s="23"/>
      <c r="HXF213" s="23"/>
      <c r="HXG213" s="23"/>
      <c r="HXH213" s="23"/>
      <c r="HXI213" s="23"/>
      <c r="HXJ213" s="23"/>
      <c r="HXK213" s="23"/>
      <c r="HXL213" s="23"/>
      <c r="HXM213" s="23"/>
      <c r="HXN213" s="23"/>
      <c r="HXO213" s="23"/>
      <c r="HXP213" s="23"/>
      <c r="HXQ213" s="23"/>
      <c r="HXR213" s="23"/>
      <c r="HXS213" s="23"/>
      <c r="HXT213" s="23"/>
      <c r="HXU213" s="23"/>
      <c r="HXV213" s="23"/>
      <c r="HXW213" s="23"/>
      <c r="HXX213" s="23"/>
      <c r="HXY213" s="23"/>
      <c r="HXZ213" s="23"/>
      <c r="HYA213" s="23"/>
      <c r="HYB213" s="23"/>
      <c r="HYC213" s="23"/>
      <c r="HYD213" s="23"/>
      <c r="HYE213" s="23"/>
      <c r="HYF213" s="23"/>
      <c r="HYG213" s="23"/>
      <c r="HYH213" s="23"/>
      <c r="HYI213" s="23"/>
      <c r="HYJ213" s="23"/>
      <c r="HYK213" s="23"/>
      <c r="HYL213" s="23"/>
      <c r="HYM213" s="23"/>
      <c r="HYN213" s="23"/>
      <c r="HYO213" s="23"/>
      <c r="HYP213" s="23"/>
      <c r="HYQ213" s="23"/>
      <c r="HYR213" s="23"/>
      <c r="HYS213" s="23"/>
      <c r="HYT213" s="23"/>
      <c r="HYU213" s="23"/>
      <c r="HYV213" s="23"/>
      <c r="HYW213" s="23"/>
      <c r="HYX213" s="23"/>
      <c r="HYY213" s="23"/>
      <c r="HYZ213" s="23"/>
      <c r="HZA213" s="23"/>
      <c r="HZB213" s="23"/>
      <c r="HZC213" s="23"/>
      <c r="HZD213" s="23"/>
      <c r="HZE213" s="23"/>
      <c r="HZF213" s="23"/>
      <c r="HZG213" s="23"/>
      <c r="HZH213" s="23"/>
      <c r="HZI213" s="23"/>
      <c r="HZJ213" s="23"/>
      <c r="HZK213" s="23"/>
      <c r="HZL213" s="23"/>
      <c r="HZM213" s="23"/>
      <c r="HZN213" s="23"/>
      <c r="HZO213" s="23"/>
      <c r="HZP213" s="23"/>
      <c r="HZQ213" s="23"/>
      <c r="HZR213" s="23"/>
      <c r="HZS213" s="23"/>
      <c r="HZT213" s="23"/>
      <c r="HZU213" s="23"/>
      <c r="HZV213" s="23"/>
      <c r="HZW213" s="23"/>
      <c r="HZX213" s="23"/>
      <c r="HZY213" s="23"/>
      <c r="HZZ213" s="23"/>
      <c r="IAA213" s="23"/>
      <c r="IAB213" s="23"/>
      <c r="IAC213" s="23"/>
      <c r="IAD213" s="23"/>
      <c r="IAE213" s="23"/>
      <c r="IAF213" s="23"/>
      <c r="IAG213" s="23"/>
      <c r="IAH213" s="23"/>
      <c r="IAI213" s="23"/>
      <c r="IAJ213" s="23"/>
      <c r="IAK213" s="23"/>
      <c r="IAL213" s="23"/>
      <c r="IAM213" s="23"/>
      <c r="IAN213" s="23"/>
      <c r="IAO213" s="23"/>
      <c r="IAP213" s="23"/>
      <c r="IAQ213" s="23"/>
      <c r="IAR213" s="23"/>
      <c r="IAS213" s="23"/>
      <c r="IAT213" s="23"/>
      <c r="IAU213" s="23"/>
      <c r="IAV213" s="23"/>
      <c r="IAW213" s="23"/>
      <c r="IAX213" s="23"/>
      <c r="IAY213" s="23"/>
      <c r="IAZ213" s="23"/>
      <c r="IBA213" s="23"/>
      <c r="IBB213" s="23"/>
      <c r="IBC213" s="23"/>
      <c r="IBD213" s="23"/>
      <c r="IBE213" s="23"/>
      <c r="IBF213" s="23"/>
      <c r="IBG213" s="23"/>
      <c r="IBH213" s="23"/>
      <c r="IBI213" s="23"/>
      <c r="IBJ213" s="23"/>
      <c r="IBK213" s="23"/>
      <c r="IBL213" s="23"/>
      <c r="IBM213" s="23"/>
      <c r="IBN213" s="23"/>
      <c r="IBO213" s="23"/>
      <c r="IBP213" s="23"/>
      <c r="IBQ213" s="23"/>
      <c r="IBR213" s="23"/>
      <c r="IBS213" s="23"/>
      <c r="IBT213" s="23"/>
      <c r="IBU213" s="23"/>
      <c r="IBV213" s="23"/>
      <c r="IBW213" s="23"/>
      <c r="IBX213" s="23"/>
      <c r="IBY213" s="23"/>
      <c r="IBZ213" s="23"/>
      <c r="ICA213" s="23"/>
      <c r="ICB213" s="23"/>
      <c r="ICC213" s="23"/>
      <c r="ICD213" s="23"/>
      <c r="ICE213" s="23"/>
      <c r="ICF213" s="23"/>
      <c r="ICG213" s="23"/>
      <c r="ICH213" s="23"/>
      <c r="ICI213" s="23"/>
      <c r="ICJ213" s="23"/>
      <c r="ICK213" s="23"/>
      <c r="ICL213" s="23"/>
      <c r="ICM213" s="23"/>
      <c r="ICN213" s="23"/>
      <c r="ICO213" s="23"/>
      <c r="ICP213" s="23"/>
      <c r="ICQ213" s="23"/>
      <c r="ICR213" s="23"/>
      <c r="ICS213" s="23"/>
      <c r="ICT213" s="23"/>
      <c r="ICU213" s="23"/>
      <c r="ICV213" s="23"/>
      <c r="ICW213" s="23"/>
      <c r="ICX213" s="23"/>
      <c r="ICY213" s="23"/>
      <c r="ICZ213" s="23"/>
      <c r="IDA213" s="23"/>
      <c r="IDB213" s="23"/>
      <c r="IDC213" s="23"/>
      <c r="IDD213" s="23"/>
      <c r="IDE213" s="23"/>
      <c r="IDF213" s="23"/>
      <c r="IDG213" s="23"/>
      <c r="IDH213" s="23"/>
      <c r="IDI213" s="23"/>
      <c r="IDJ213" s="23"/>
      <c r="IDK213" s="23"/>
      <c r="IDL213" s="23"/>
      <c r="IDM213" s="23"/>
      <c r="IDN213" s="23"/>
      <c r="IDO213" s="23"/>
      <c r="IDP213" s="23"/>
      <c r="IDQ213" s="23"/>
      <c r="IDR213" s="23"/>
      <c r="IDS213" s="23"/>
      <c r="IDT213" s="23"/>
      <c r="IDU213" s="23"/>
      <c r="IDV213" s="23"/>
      <c r="IDW213" s="23"/>
      <c r="IDX213" s="23"/>
      <c r="IDY213" s="23"/>
      <c r="IDZ213" s="23"/>
      <c r="IEA213" s="23"/>
      <c r="IEB213" s="23"/>
      <c r="IEC213" s="23"/>
      <c r="IED213" s="23"/>
      <c r="IEE213" s="23"/>
      <c r="IEF213" s="23"/>
      <c r="IEG213" s="23"/>
      <c r="IEH213" s="23"/>
      <c r="IEI213" s="23"/>
      <c r="IEJ213" s="23"/>
      <c r="IEK213" s="23"/>
      <c r="IEL213" s="23"/>
      <c r="IEM213" s="23"/>
      <c r="IEN213" s="23"/>
      <c r="IEO213" s="23"/>
      <c r="IEP213" s="23"/>
      <c r="IEQ213" s="23"/>
      <c r="IER213" s="23"/>
      <c r="IES213" s="23"/>
      <c r="IET213" s="23"/>
      <c r="IEU213" s="23"/>
      <c r="IEV213" s="23"/>
      <c r="IEW213" s="23"/>
      <c r="IEX213" s="23"/>
      <c r="IEY213" s="23"/>
      <c r="IEZ213" s="23"/>
      <c r="IFA213" s="23"/>
      <c r="IFB213" s="23"/>
      <c r="IFC213" s="23"/>
      <c r="IFD213" s="23"/>
      <c r="IFE213" s="23"/>
      <c r="IFF213" s="23"/>
      <c r="IFG213" s="23"/>
      <c r="IFH213" s="23"/>
      <c r="IFI213" s="23"/>
      <c r="IFJ213" s="23"/>
      <c r="IFK213" s="23"/>
      <c r="IFL213" s="23"/>
      <c r="IFM213" s="23"/>
      <c r="IFN213" s="23"/>
      <c r="IFO213" s="23"/>
      <c r="IFP213" s="23"/>
      <c r="IFQ213" s="23"/>
      <c r="IFR213" s="23"/>
      <c r="IFS213" s="23"/>
      <c r="IFT213" s="23"/>
      <c r="IFU213" s="23"/>
      <c r="IFV213" s="23"/>
      <c r="IFW213" s="23"/>
      <c r="IFX213" s="23"/>
      <c r="IFY213" s="23"/>
      <c r="IFZ213" s="23"/>
      <c r="IGA213" s="23"/>
      <c r="IGB213" s="23"/>
      <c r="IGC213" s="23"/>
      <c r="IGD213" s="23"/>
      <c r="IGE213" s="23"/>
      <c r="IGF213" s="23"/>
      <c r="IGG213" s="23"/>
      <c r="IGH213" s="23"/>
      <c r="IGI213" s="23"/>
      <c r="IGJ213" s="23"/>
      <c r="IGK213" s="23"/>
      <c r="IGL213" s="23"/>
      <c r="IGM213" s="23"/>
      <c r="IGN213" s="23"/>
      <c r="IGO213" s="23"/>
      <c r="IGP213" s="23"/>
      <c r="IGQ213" s="23"/>
      <c r="IGR213" s="23"/>
      <c r="IGS213" s="23"/>
      <c r="IGT213" s="23"/>
      <c r="IGU213" s="23"/>
      <c r="IGV213" s="23"/>
      <c r="IGW213" s="23"/>
      <c r="IGX213" s="23"/>
      <c r="IGY213" s="23"/>
      <c r="IGZ213" s="23"/>
      <c r="IHA213" s="23"/>
      <c r="IHB213" s="23"/>
      <c r="IHC213" s="23"/>
      <c r="IHD213" s="23"/>
      <c r="IHE213" s="23"/>
      <c r="IHF213" s="23"/>
      <c r="IHG213" s="23"/>
      <c r="IHH213" s="23"/>
      <c r="IHI213" s="23"/>
      <c r="IHJ213" s="23"/>
      <c r="IHK213" s="23"/>
      <c r="IHL213" s="23"/>
      <c r="IHM213" s="23"/>
      <c r="IHN213" s="23"/>
      <c r="IHO213" s="23"/>
      <c r="IHP213" s="23"/>
      <c r="IHQ213" s="23"/>
      <c r="IHR213" s="23"/>
      <c r="IHS213" s="23"/>
      <c r="IHT213" s="23"/>
      <c r="IHU213" s="23"/>
      <c r="IHV213" s="23"/>
      <c r="IHW213" s="23"/>
      <c r="IHX213" s="23"/>
      <c r="IHY213" s="23"/>
      <c r="IHZ213" s="23"/>
      <c r="IIA213" s="23"/>
      <c r="IIB213" s="23"/>
      <c r="IIC213" s="23"/>
      <c r="IID213" s="23"/>
      <c r="IIE213" s="23"/>
      <c r="IIF213" s="23"/>
      <c r="IIG213" s="23"/>
      <c r="IIH213" s="23"/>
      <c r="III213" s="23"/>
      <c r="IIJ213" s="23"/>
      <c r="IIK213" s="23"/>
      <c r="IIL213" s="23"/>
      <c r="IIM213" s="23"/>
      <c r="IIN213" s="23"/>
      <c r="IIO213" s="23"/>
      <c r="IIP213" s="23"/>
      <c r="IIQ213" s="23"/>
      <c r="IIR213" s="23"/>
      <c r="IIS213" s="23"/>
      <c r="IIT213" s="23"/>
      <c r="IIU213" s="23"/>
      <c r="IIV213" s="23"/>
      <c r="IIW213" s="23"/>
      <c r="IIX213" s="23"/>
      <c r="IIY213" s="23"/>
      <c r="IIZ213" s="23"/>
      <c r="IJA213" s="23"/>
      <c r="IJB213" s="23"/>
      <c r="IJC213" s="23"/>
      <c r="IJD213" s="23"/>
      <c r="IJE213" s="23"/>
      <c r="IJF213" s="23"/>
      <c r="IJG213" s="23"/>
      <c r="IJH213" s="23"/>
      <c r="IJI213" s="23"/>
      <c r="IJJ213" s="23"/>
      <c r="IJK213" s="23"/>
      <c r="IJL213" s="23"/>
      <c r="IJM213" s="23"/>
      <c r="IJN213" s="23"/>
      <c r="IJO213" s="23"/>
      <c r="IJP213" s="23"/>
      <c r="IJQ213" s="23"/>
      <c r="IJR213" s="23"/>
      <c r="IJS213" s="23"/>
      <c r="IJT213" s="23"/>
      <c r="IJU213" s="23"/>
      <c r="IJV213" s="23"/>
      <c r="IJW213" s="23"/>
      <c r="IJX213" s="23"/>
      <c r="IJY213" s="23"/>
      <c r="IJZ213" s="23"/>
      <c r="IKA213" s="23"/>
      <c r="IKB213" s="23"/>
      <c r="IKC213" s="23"/>
      <c r="IKD213" s="23"/>
      <c r="IKE213" s="23"/>
      <c r="IKF213" s="23"/>
      <c r="IKG213" s="23"/>
      <c r="IKH213" s="23"/>
      <c r="IKI213" s="23"/>
      <c r="IKJ213" s="23"/>
      <c r="IKK213" s="23"/>
      <c r="IKL213" s="23"/>
      <c r="IKM213" s="23"/>
      <c r="IKN213" s="23"/>
      <c r="IKO213" s="23"/>
      <c r="IKP213" s="23"/>
      <c r="IKQ213" s="23"/>
      <c r="IKR213" s="23"/>
      <c r="IKS213" s="23"/>
      <c r="IKT213" s="23"/>
      <c r="IKU213" s="23"/>
      <c r="IKV213" s="23"/>
      <c r="IKW213" s="23"/>
      <c r="IKX213" s="23"/>
      <c r="IKY213" s="23"/>
      <c r="IKZ213" s="23"/>
      <c r="ILA213" s="23"/>
      <c r="ILB213" s="23"/>
      <c r="ILC213" s="23"/>
      <c r="ILD213" s="23"/>
      <c r="ILE213" s="23"/>
      <c r="ILF213" s="23"/>
      <c r="ILG213" s="23"/>
      <c r="ILH213" s="23"/>
      <c r="ILI213" s="23"/>
      <c r="ILJ213" s="23"/>
      <c r="ILK213" s="23"/>
      <c r="ILL213" s="23"/>
      <c r="ILM213" s="23"/>
      <c r="ILN213" s="23"/>
      <c r="ILO213" s="23"/>
      <c r="ILP213" s="23"/>
      <c r="ILQ213" s="23"/>
      <c r="ILR213" s="23"/>
      <c r="ILS213" s="23"/>
      <c r="ILT213" s="23"/>
      <c r="ILU213" s="23"/>
      <c r="ILV213" s="23"/>
      <c r="ILW213" s="23"/>
      <c r="ILX213" s="23"/>
      <c r="ILY213" s="23"/>
      <c r="ILZ213" s="23"/>
      <c r="IMA213" s="23"/>
      <c r="IMB213" s="23"/>
      <c r="IMC213" s="23"/>
      <c r="IMD213" s="23"/>
      <c r="IME213" s="23"/>
      <c r="IMF213" s="23"/>
      <c r="IMG213" s="23"/>
      <c r="IMH213" s="23"/>
      <c r="IMI213" s="23"/>
      <c r="IMJ213" s="23"/>
      <c r="IMK213" s="23"/>
      <c r="IML213" s="23"/>
      <c r="IMM213" s="23"/>
      <c r="IMN213" s="23"/>
      <c r="IMO213" s="23"/>
      <c r="IMP213" s="23"/>
      <c r="IMQ213" s="23"/>
      <c r="IMR213" s="23"/>
      <c r="IMS213" s="23"/>
      <c r="IMT213" s="23"/>
      <c r="IMU213" s="23"/>
      <c r="IMV213" s="23"/>
      <c r="IMW213" s="23"/>
      <c r="IMX213" s="23"/>
      <c r="IMY213" s="23"/>
      <c r="IMZ213" s="23"/>
      <c r="INA213" s="23"/>
      <c r="INB213" s="23"/>
      <c r="INC213" s="23"/>
      <c r="IND213" s="23"/>
      <c r="INE213" s="23"/>
      <c r="INF213" s="23"/>
      <c r="ING213" s="23"/>
      <c r="INH213" s="23"/>
      <c r="INI213" s="23"/>
      <c r="INJ213" s="23"/>
      <c r="INK213" s="23"/>
      <c r="INL213" s="23"/>
      <c r="INM213" s="23"/>
      <c r="INN213" s="23"/>
      <c r="INO213" s="23"/>
      <c r="INP213" s="23"/>
      <c r="INQ213" s="23"/>
      <c r="INR213" s="23"/>
      <c r="INS213" s="23"/>
      <c r="INT213" s="23"/>
      <c r="INU213" s="23"/>
      <c r="INV213" s="23"/>
      <c r="INW213" s="23"/>
      <c r="INX213" s="23"/>
      <c r="INY213" s="23"/>
      <c r="INZ213" s="23"/>
      <c r="IOA213" s="23"/>
      <c r="IOB213" s="23"/>
      <c r="IOC213" s="23"/>
      <c r="IOD213" s="23"/>
      <c r="IOE213" s="23"/>
      <c r="IOF213" s="23"/>
      <c r="IOG213" s="23"/>
      <c r="IOH213" s="23"/>
      <c r="IOI213" s="23"/>
      <c r="IOJ213" s="23"/>
      <c r="IOK213" s="23"/>
      <c r="IOL213" s="23"/>
      <c r="IOM213" s="23"/>
      <c r="ION213" s="23"/>
      <c r="IOO213" s="23"/>
      <c r="IOP213" s="23"/>
      <c r="IOQ213" s="23"/>
      <c r="IOR213" s="23"/>
      <c r="IOS213" s="23"/>
      <c r="IOT213" s="23"/>
      <c r="IOU213" s="23"/>
      <c r="IOV213" s="23"/>
      <c r="IOW213" s="23"/>
      <c r="IOX213" s="23"/>
      <c r="IOY213" s="23"/>
      <c r="IOZ213" s="23"/>
      <c r="IPA213" s="23"/>
      <c r="IPB213" s="23"/>
      <c r="IPC213" s="23"/>
      <c r="IPD213" s="23"/>
      <c r="IPE213" s="23"/>
      <c r="IPF213" s="23"/>
      <c r="IPG213" s="23"/>
      <c r="IPH213" s="23"/>
      <c r="IPI213" s="23"/>
      <c r="IPJ213" s="23"/>
      <c r="IPK213" s="23"/>
      <c r="IPL213" s="23"/>
      <c r="IPM213" s="23"/>
      <c r="IPN213" s="23"/>
      <c r="IPO213" s="23"/>
      <c r="IPP213" s="23"/>
      <c r="IPQ213" s="23"/>
      <c r="IPR213" s="23"/>
      <c r="IPS213" s="23"/>
      <c r="IPT213" s="23"/>
      <c r="IPU213" s="23"/>
      <c r="IPV213" s="23"/>
      <c r="IPW213" s="23"/>
      <c r="IPX213" s="23"/>
      <c r="IPY213" s="23"/>
      <c r="IPZ213" s="23"/>
      <c r="IQA213" s="23"/>
      <c r="IQB213" s="23"/>
      <c r="IQC213" s="23"/>
      <c r="IQD213" s="23"/>
      <c r="IQE213" s="23"/>
      <c r="IQF213" s="23"/>
      <c r="IQG213" s="23"/>
      <c r="IQH213" s="23"/>
      <c r="IQI213" s="23"/>
      <c r="IQJ213" s="23"/>
      <c r="IQK213" s="23"/>
      <c r="IQL213" s="23"/>
      <c r="IQM213" s="23"/>
      <c r="IQN213" s="23"/>
      <c r="IQO213" s="23"/>
      <c r="IQP213" s="23"/>
      <c r="IQQ213" s="23"/>
      <c r="IQR213" s="23"/>
      <c r="IQS213" s="23"/>
      <c r="IQT213" s="23"/>
      <c r="IQU213" s="23"/>
      <c r="IQV213" s="23"/>
      <c r="IQW213" s="23"/>
      <c r="IQX213" s="23"/>
      <c r="IQY213" s="23"/>
      <c r="IQZ213" s="23"/>
      <c r="IRA213" s="23"/>
      <c r="IRB213" s="23"/>
      <c r="IRC213" s="23"/>
      <c r="IRD213" s="23"/>
      <c r="IRE213" s="23"/>
      <c r="IRF213" s="23"/>
      <c r="IRG213" s="23"/>
      <c r="IRH213" s="23"/>
      <c r="IRI213" s="23"/>
      <c r="IRJ213" s="23"/>
      <c r="IRK213" s="23"/>
      <c r="IRL213" s="23"/>
      <c r="IRM213" s="23"/>
      <c r="IRN213" s="23"/>
      <c r="IRO213" s="23"/>
      <c r="IRP213" s="23"/>
      <c r="IRQ213" s="23"/>
      <c r="IRR213" s="23"/>
      <c r="IRS213" s="23"/>
      <c r="IRT213" s="23"/>
      <c r="IRU213" s="23"/>
      <c r="IRV213" s="23"/>
      <c r="IRW213" s="23"/>
      <c r="IRX213" s="23"/>
      <c r="IRY213" s="23"/>
      <c r="IRZ213" s="23"/>
      <c r="ISA213" s="23"/>
      <c r="ISB213" s="23"/>
      <c r="ISC213" s="23"/>
      <c r="ISD213" s="23"/>
      <c r="ISE213" s="23"/>
      <c r="ISF213" s="23"/>
      <c r="ISG213" s="23"/>
      <c r="ISH213" s="23"/>
      <c r="ISI213" s="23"/>
      <c r="ISJ213" s="23"/>
      <c r="ISK213" s="23"/>
      <c r="ISL213" s="23"/>
      <c r="ISM213" s="23"/>
      <c r="ISN213" s="23"/>
      <c r="ISO213" s="23"/>
      <c r="ISP213" s="23"/>
      <c r="ISQ213" s="23"/>
      <c r="ISR213" s="23"/>
      <c r="ISS213" s="23"/>
      <c r="IST213" s="23"/>
      <c r="ISU213" s="23"/>
      <c r="ISV213" s="23"/>
      <c r="ISW213" s="23"/>
      <c r="ISX213" s="23"/>
      <c r="ISY213" s="23"/>
      <c r="ISZ213" s="23"/>
      <c r="ITA213" s="23"/>
      <c r="ITB213" s="23"/>
      <c r="ITC213" s="23"/>
      <c r="ITD213" s="23"/>
      <c r="ITE213" s="23"/>
      <c r="ITF213" s="23"/>
      <c r="ITG213" s="23"/>
      <c r="ITH213" s="23"/>
      <c r="ITI213" s="23"/>
      <c r="ITJ213" s="23"/>
      <c r="ITK213" s="23"/>
      <c r="ITL213" s="23"/>
      <c r="ITM213" s="23"/>
      <c r="ITN213" s="23"/>
      <c r="ITO213" s="23"/>
      <c r="ITP213" s="23"/>
      <c r="ITQ213" s="23"/>
      <c r="ITR213" s="23"/>
      <c r="ITS213" s="23"/>
      <c r="ITT213" s="23"/>
      <c r="ITU213" s="23"/>
      <c r="ITV213" s="23"/>
      <c r="ITW213" s="23"/>
      <c r="ITX213" s="23"/>
      <c r="ITY213" s="23"/>
      <c r="ITZ213" s="23"/>
      <c r="IUA213" s="23"/>
      <c r="IUB213" s="23"/>
      <c r="IUC213" s="23"/>
      <c r="IUD213" s="23"/>
      <c r="IUE213" s="23"/>
      <c r="IUF213" s="23"/>
      <c r="IUG213" s="23"/>
      <c r="IUH213" s="23"/>
      <c r="IUI213" s="23"/>
      <c r="IUJ213" s="23"/>
      <c r="IUK213" s="23"/>
      <c r="IUL213" s="23"/>
      <c r="IUM213" s="23"/>
      <c r="IUN213" s="23"/>
      <c r="IUO213" s="23"/>
      <c r="IUP213" s="23"/>
      <c r="IUQ213" s="23"/>
      <c r="IUR213" s="23"/>
      <c r="IUS213" s="23"/>
      <c r="IUT213" s="23"/>
      <c r="IUU213" s="23"/>
      <c r="IUV213" s="23"/>
      <c r="IUW213" s="23"/>
      <c r="IUX213" s="23"/>
      <c r="IUY213" s="23"/>
      <c r="IUZ213" s="23"/>
      <c r="IVA213" s="23"/>
      <c r="IVB213" s="23"/>
      <c r="IVC213" s="23"/>
      <c r="IVD213" s="23"/>
      <c r="IVE213" s="23"/>
      <c r="IVF213" s="23"/>
      <c r="IVG213" s="23"/>
      <c r="IVH213" s="23"/>
      <c r="IVI213" s="23"/>
      <c r="IVJ213" s="23"/>
      <c r="IVK213" s="23"/>
      <c r="IVL213" s="23"/>
      <c r="IVM213" s="23"/>
      <c r="IVN213" s="23"/>
      <c r="IVO213" s="23"/>
      <c r="IVP213" s="23"/>
      <c r="IVQ213" s="23"/>
      <c r="IVR213" s="23"/>
      <c r="IVS213" s="23"/>
      <c r="IVT213" s="23"/>
      <c r="IVU213" s="23"/>
      <c r="IVV213" s="23"/>
      <c r="IVW213" s="23"/>
      <c r="IVX213" s="23"/>
      <c r="IVY213" s="23"/>
      <c r="IVZ213" s="23"/>
      <c r="IWA213" s="23"/>
      <c r="IWB213" s="23"/>
      <c r="IWC213" s="23"/>
      <c r="IWD213" s="23"/>
      <c r="IWE213" s="23"/>
      <c r="IWF213" s="23"/>
      <c r="IWG213" s="23"/>
      <c r="IWH213" s="23"/>
      <c r="IWI213" s="23"/>
      <c r="IWJ213" s="23"/>
      <c r="IWK213" s="23"/>
      <c r="IWL213" s="23"/>
      <c r="IWM213" s="23"/>
      <c r="IWN213" s="23"/>
      <c r="IWO213" s="23"/>
      <c r="IWP213" s="23"/>
      <c r="IWQ213" s="23"/>
      <c r="IWR213" s="23"/>
      <c r="IWS213" s="23"/>
      <c r="IWT213" s="23"/>
      <c r="IWU213" s="23"/>
      <c r="IWV213" s="23"/>
      <c r="IWW213" s="23"/>
      <c r="IWX213" s="23"/>
      <c r="IWY213" s="23"/>
      <c r="IWZ213" s="23"/>
      <c r="IXA213" s="23"/>
      <c r="IXB213" s="23"/>
      <c r="IXC213" s="23"/>
      <c r="IXD213" s="23"/>
      <c r="IXE213" s="23"/>
      <c r="IXF213" s="23"/>
      <c r="IXG213" s="23"/>
      <c r="IXH213" s="23"/>
      <c r="IXI213" s="23"/>
      <c r="IXJ213" s="23"/>
      <c r="IXK213" s="23"/>
      <c r="IXL213" s="23"/>
      <c r="IXM213" s="23"/>
      <c r="IXN213" s="23"/>
      <c r="IXO213" s="23"/>
      <c r="IXP213" s="23"/>
      <c r="IXQ213" s="23"/>
      <c r="IXR213" s="23"/>
      <c r="IXS213" s="23"/>
      <c r="IXT213" s="23"/>
      <c r="IXU213" s="23"/>
      <c r="IXV213" s="23"/>
      <c r="IXW213" s="23"/>
      <c r="IXX213" s="23"/>
      <c r="IXY213" s="23"/>
      <c r="IXZ213" s="23"/>
      <c r="IYA213" s="23"/>
      <c r="IYB213" s="23"/>
      <c r="IYC213" s="23"/>
      <c r="IYD213" s="23"/>
      <c r="IYE213" s="23"/>
      <c r="IYF213" s="23"/>
      <c r="IYG213" s="23"/>
      <c r="IYH213" s="23"/>
      <c r="IYI213" s="23"/>
      <c r="IYJ213" s="23"/>
      <c r="IYK213" s="23"/>
      <c r="IYL213" s="23"/>
      <c r="IYM213" s="23"/>
      <c r="IYN213" s="23"/>
      <c r="IYO213" s="23"/>
      <c r="IYP213" s="23"/>
      <c r="IYQ213" s="23"/>
      <c r="IYR213" s="23"/>
      <c r="IYS213" s="23"/>
      <c r="IYT213" s="23"/>
      <c r="IYU213" s="23"/>
      <c r="IYV213" s="23"/>
      <c r="IYW213" s="23"/>
      <c r="IYX213" s="23"/>
      <c r="IYY213" s="23"/>
      <c r="IYZ213" s="23"/>
      <c r="IZA213" s="23"/>
      <c r="IZB213" s="23"/>
      <c r="IZC213" s="23"/>
      <c r="IZD213" s="23"/>
      <c r="IZE213" s="23"/>
      <c r="IZF213" s="23"/>
      <c r="IZG213" s="23"/>
      <c r="IZH213" s="23"/>
      <c r="IZI213" s="23"/>
      <c r="IZJ213" s="23"/>
      <c r="IZK213" s="23"/>
      <c r="IZL213" s="23"/>
      <c r="IZM213" s="23"/>
      <c r="IZN213" s="23"/>
      <c r="IZO213" s="23"/>
      <c r="IZP213" s="23"/>
      <c r="IZQ213" s="23"/>
      <c r="IZR213" s="23"/>
      <c r="IZS213" s="23"/>
      <c r="IZT213" s="23"/>
      <c r="IZU213" s="23"/>
      <c r="IZV213" s="23"/>
      <c r="IZW213" s="23"/>
      <c r="IZX213" s="23"/>
      <c r="IZY213" s="23"/>
      <c r="IZZ213" s="23"/>
      <c r="JAA213" s="23"/>
      <c r="JAB213" s="23"/>
      <c r="JAC213" s="23"/>
      <c r="JAD213" s="23"/>
      <c r="JAE213" s="23"/>
      <c r="JAF213" s="23"/>
      <c r="JAG213" s="23"/>
      <c r="JAH213" s="23"/>
      <c r="JAI213" s="23"/>
      <c r="JAJ213" s="23"/>
      <c r="JAK213" s="23"/>
      <c r="JAL213" s="23"/>
      <c r="JAM213" s="23"/>
      <c r="JAN213" s="23"/>
      <c r="JAO213" s="23"/>
      <c r="JAP213" s="23"/>
      <c r="JAQ213" s="23"/>
      <c r="JAR213" s="23"/>
      <c r="JAS213" s="23"/>
      <c r="JAT213" s="23"/>
      <c r="JAU213" s="23"/>
      <c r="JAV213" s="23"/>
      <c r="JAW213" s="23"/>
      <c r="JAX213" s="23"/>
      <c r="JAY213" s="23"/>
      <c r="JAZ213" s="23"/>
      <c r="JBA213" s="23"/>
      <c r="JBB213" s="23"/>
      <c r="JBC213" s="23"/>
      <c r="JBD213" s="23"/>
      <c r="JBE213" s="23"/>
      <c r="JBF213" s="23"/>
      <c r="JBG213" s="23"/>
      <c r="JBH213" s="23"/>
      <c r="JBI213" s="23"/>
      <c r="JBJ213" s="23"/>
      <c r="JBK213" s="23"/>
      <c r="JBL213" s="23"/>
      <c r="JBM213" s="23"/>
      <c r="JBN213" s="23"/>
      <c r="JBO213" s="23"/>
      <c r="JBP213" s="23"/>
      <c r="JBQ213" s="23"/>
      <c r="JBR213" s="23"/>
      <c r="JBS213" s="23"/>
      <c r="JBT213" s="23"/>
      <c r="JBU213" s="23"/>
      <c r="JBV213" s="23"/>
      <c r="JBW213" s="23"/>
      <c r="JBX213" s="23"/>
      <c r="JBY213" s="23"/>
      <c r="JBZ213" s="23"/>
      <c r="JCA213" s="23"/>
      <c r="JCB213" s="23"/>
      <c r="JCC213" s="23"/>
      <c r="JCD213" s="23"/>
      <c r="JCE213" s="23"/>
      <c r="JCF213" s="23"/>
      <c r="JCG213" s="23"/>
      <c r="JCH213" s="23"/>
      <c r="JCI213" s="23"/>
      <c r="JCJ213" s="23"/>
      <c r="JCK213" s="23"/>
      <c r="JCL213" s="23"/>
      <c r="JCM213" s="23"/>
      <c r="JCN213" s="23"/>
      <c r="JCO213" s="23"/>
      <c r="JCP213" s="23"/>
      <c r="JCQ213" s="23"/>
      <c r="JCR213" s="23"/>
      <c r="JCS213" s="23"/>
      <c r="JCT213" s="23"/>
      <c r="JCU213" s="23"/>
      <c r="JCV213" s="23"/>
      <c r="JCW213" s="23"/>
      <c r="JCX213" s="23"/>
      <c r="JCY213" s="23"/>
      <c r="JCZ213" s="23"/>
      <c r="JDA213" s="23"/>
      <c r="JDB213" s="23"/>
      <c r="JDC213" s="23"/>
      <c r="JDD213" s="23"/>
      <c r="JDE213" s="23"/>
      <c r="JDF213" s="23"/>
      <c r="JDG213" s="23"/>
      <c r="JDH213" s="23"/>
      <c r="JDI213" s="23"/>
      <c r="JDJ213" s="23"/>
      <c r="JDK213" s="23"/>
      <c r="JDL213" s="23"/>
      <c r="JDM213" s="23"/>
      <c r="JDN213" s="23"/>
      <c r="JDO213" s="23"/>
      <c r="JDP213" s="23"/>
      <c r="JDQ213" s="23"/>
      <c r="JDR213" s="23"/>
      <c r="JDS213" s="23"/>
      <c r="JDT213" s="23"/>
      <c r="JDU213" s="23"/>
      <c r="JDV213" s="23"/>
      <c r="JDW213" s="23"/>
      <c r="JDX213" s="23"/>
      <c r="JDY213" s="23"/>
      <c r="JDZ213" s="23"/>
      <c r="JEA213" s="23"/>
      <c r="JEB213" s="23"/>
      <c r="JEC213" s="23"/>
      <c r="JED213" s="23"/>
      <c r="JEE213" s="23"/>
      <c r="JEF213" s="23"/>
      <c r="JEG213" s="23"/>
      <c r="JEH213" s="23"/>
      <c r="JEI213" s="23"/>
      <c r="JEJ213" s="23"/>
      <c r="JEK213" s="23"/>
      <c r="JEL213" s="23"/>
      <c r="JEM213" s="23"/>
      <c r="JEN213" s="23"/>
      <c r="JEO213" s="23"/>
      <c r="JEP213" s="23"/>
      <c r="JEQ213" s="23"/>
      <c r="JER213" s="23"/>
      <c r="JES213" s="23"/>
      <c r="JET213" s="23"/>
      <c r="JEU213" s="23"/>
      <c r="JEV213" s="23"/>
      <c r="JEW213" s="23"/>
      <c r="JEX213" s="23"/>
      <c r="JEY213" s="23"/>
      <c r="JEZ213" s="23"/>
      <c r="JFA213" s="23"/>
      <c r="JFB213" s="23"/>
      <c r="JFC213" s="23"/>
      <c r="JFD213" s="23"/>
      <c r="JFE213" s="23"/>
      <c r="JFF213" s="23"/>
      <c r="JFG213" s="23"/>
      <c r="JFH213" s="23"/>
      <c r="JFI213" s="23"/>
      <c r="JFJ213" s="23"/>
      <c r="JFK213" s="23"/>
      <c r="JFL213" s="23"/>
      <c r="JFM213" s="23"/>
      <c r="JFN213" s="23"/>
      <c r="JFO213" s="23"/>
      <c r="JFP213" s="23"/>
      <c r="JFQ213" s="23"/>
      <c r="JFR213" s="23"/>
      <c r="JFS213" s="23"/>
      <c r="JFT213" s="23"/>
      <c r="JFU213" s="23"/>
      <c r="JFV213" s="23"/>
      <c r="JFW213" s="23"/>
      <c r="JFX213" s="23"/>
      <c r="JFY213" s="23"/>
      <c r="JFZ213" s="23"/>
      <c r="JGA213" s="23"/>
      <c r="JGB213" s="23"/>
      <c r="JGC213" s="23"/>
      <c r="JGD213" s="23"/>
      <c r="JGE213" s="23"/>
      <c r="JGF213" s="23"/>
      <c r="JGG213" s="23"/>
      <c r="JGH213" s="23"/>
      <c r="JGI213" s="23"/>
      <c r="JGJ213" s="23"/>
      <c r="JGK213" s="23"/>
      <c r="JGL213" s="23"/>
      <c r="JGM213" s="23"/>
      <c r="JGN213" s="23"/>
      <c r="JGO213" s="23"/>
      <c r="JGP213" s="23"/>
      <c r="JGQ213" s="23"/>
      <c r="JGR213" s="23"/>
      <c r="JGS213" s="23"/>
      <c r="JGT213" s="23"/>
      <c r="JGU213" s="23"/>
      <c r="JGV213" s="23"/>
      <c r="JGW213" s="23"/>
      <c r="JGX213" s="23"/>
      <c r="JGY213" s="23"/>
      <c r="JGZ213" s="23"/>
      <c r="JHA213" s="23"/>
      <c r="JHB213" s="23"/>
      <c r="JHC213" s="23"/>
      <c r="JHD213" s="23"/>
      <c r="JHE213" s="23"/>
      <c r="JHF213" s="23"/>
      <c r="JHG213" s="23"/>
      <c r="JHH213" s="23"/>
      <c r="JHI213" s="23"/>
      <c r="JHJ213" s="23"/>
      <c r="JHK213" s="23"/>
      <c r="JHL213" s="23"/>
      <c r="JHM213" s="23"/>
      <c r="JHN213" s="23"/>
      <c r="JHO213" s="23"/>
      <c r="JHP213" s="23"/>
      <c r="JHQ213" s="23"/>
      <c r="JHR213" s="23"/>
      <c r="JHS213" s="23"/>
      <c r="JHT213" s="23"/>
      <c r="JHU213" s="23"/>
      <c r="JHV213" s="23"/>
      <c r="JHW213" s="23"/>
      <c r="JHX213" s="23"/>
      <c r="JHY213" s="23"/>
      <c r="JHZ213" s="23"/>
      <c r="JIA213" s="23"/>
      <c r="JIB213" s="23"/>
      <c r="JIC213" s="23"/>
      <c r="JID213" s="23"/>
      <c r="JIE213" s="23"/>
      <c r="JIF213" s="23"/>
      <c r="JIG213" s="23"/>
      <c r="JIH213" s="23"/>
      <c r="JII213" s="23"/>
      <c r="JIJ213" s="23"/>
      <c r="JIK213" s="23"/>
      <c r="JIL213" s="23"/>
      <c r="JIM213" s="23"/>
      <c r="JIN213" s="23"/>
      <c r="JIO213" s="23"/>
      <c r="JIP213" s="23"/>
      <c r="JIQ213" s="23"/>
      <c r="JIR213" s="23"/>
      <c r="JIS213" s="23"/>
      <c r="JIT213" s="23"/>
      <c r="JIU213" s="23"/>
      <c r="JIV213" s="23"/>
      <c r="JIW213" s="23"/>
      <c r="JIX213" s="23"/>
      <c r="JIY213" s="23"/>
      <c r="JIZ213" s="23"/>
      <c r="JJA213" s="23"/>
      <c r="JJB213" s="23"/>
      <c r="JJC213" s="23"/>
      <c r="JJD213" s="23"/>
      <c r="JJE213" s="23"/>
      <c r="JJF213" s="23"/>
      <c r="JJG213" s="23"/>
      <c r="JJH213" s="23"/>
      <c r="JJI213" s="23"/>
      <c r="JJJ213" s="23"/>
      <c r="JJK213" s="23"/>
      <c r="JJL213" s="23"/>
      <c r="JJM213" s="23"/>
      <c r="JJN213" s="23"/>
      <c r="JJO213" s="23"/>
      <c r="JJP213" s="23"/>
      <c r="JJQ213" s="23"/>
      <c r="JJR213" s="23"/>
      <c r="JJS213" s="23"/>
      <c r="JJT213" s="23"/>
      <c r="JJU213" s="23"/>
      <c r="JJV213" s="23"/>
      <c r="JJW213" s="23"/>
      <c r="JJX213" s="23"/>
      <c r="JJY213" s="23"/>
      <c r="JJZ213" s="23"/>
      <c r="JKA213" s="23"/>
      <c r="JKB213" s="23"/>
      <c r="JKC213" s="23"/>
      <c r="JKD213" s="23"/>
      <c r="JKE213" s="23"/>
      <c r="JKF213" s="23"/>
      <c r="JKG213" s="23"/>
      <c r="JKH213" s="23"/>
      <c r="JKI213" s="23"/>
      <c r="JKJ213" s="23"/>
      <c r="JKK213" s="23"/>
      <c r="JKL213" s="23"/>
      <c r="JKM213" s="23"/>
      <c r="JKN213" s="23"/>
      <c r="JKO213" s="23"/>
      <c r="JKP213" s="23"/>
      <c r="JKQ213" s="23"/>
      <c r="JKR213" s="23"/>
      <c r="JKS213" s="23"/>
      <c r="JKT213" s="23"/>
      <c r="JKU213" s="23"/>
      <c r="JKV213" s="23"/>
      <c r="JKW213" s="23"/>
      <c r="JKX213" s="23"/>
      <c r="JKY213" s="23"/>
      <c r="JKZ213" s="23"/>
      <c r="JLA213" s="23"/>
      <c r="JLB213" s="23"/>
      <c r="JLC213" s="23"/>
      <c r="JLD213" s="23"/>
      <c r="JLE213" s="23"/>
      <c r="JLF213" s="23"/>
      <c r="JLG213" s="23"/>
      <c r="JLH213" s="23"/>
      <c r="JLI213" s="23"/>
      <c r="JLJ213" s="23"/>
      <c r="JLK213" s="23"/>
      <c r="JLL213" s="23"/>
      <c r="JLM213" s="23"/>
      <c r="JLN213" s="23"/>
      <c r="JLO213" s="23"/>
      <c r="JLP213" s="23"/>
      <c r="JLQ213" s="23"/>
      <c r="JLR213" s="23"/>
      <c r="JLS213" s="23"/>
      <c r="JLT213" s="23"/>
      <c r="JLU213" s="23"/>
      <c r="JLV213" s="23"/>
      <c r="JLW213" s="23"/>
      <c r="JLX213" s="23"/>
      <c r="JLY213" s="23"/>
      <c r="JLZ213" s="23"/>
      <c r="JMA213" s="23"/>
      <c r="JMB213" s="23"/>
      <c r="JMC213" s="23"/>
      <c r="JMD213" s="23"/>
      <c r="JME213" s="23"/>
      <c r="JMF213" s="23"/>
      <c r="JMG213" s="23"/>
      <c r="JMH213" s="23"/>
      <c r="JMI213" s="23"/>
      <c r="JMJ213" s="23"/>
      <c r="JMK213" s="23"/>
      <c r="JML213" s="23"/>
      <c r="JMM213" s="23"/>
      <c r="JMN213" s="23"/>
      <c r="JMO213" s="23"/>
      <c r="JMP213" s="23"/>
      <c r="JMQ213" s="23"/>
      <c r="JMR213" s="23"/>
      <c r="JMS213" s="23"/>
      <c r="JMT213" s="23"/>
      <c r="JMU213" s="23"/>
      <c r="JMV213" s="23"/>
      <c r="JMW213" s="23"/>
      <c r="JMX213" s="23"/>
      <c r="JMY213" s="23"/>
      <c r="JMZ213" s="23"/>
      <c r="JNA213" s="23"/>
      <c r="JNB213" s="23"/>
      <c r="JNC213" s="23"/>
      <c r="JND213" s="23"/>
      <c r="JNE213" s="23"/>
      <c r="JNF213" s="23"/>
      <c r="JNG213" s="23"/>
      <c r="JNH213" s="23"/>
      <c r="JNI213" s="23"/>
      <c r="JNJ213" s="23"/>
      <c r="JNK213" s="23"/>
      <c r="JNL213" s="23"/>
      <c r="JNM213" s="23"/>
      <c r="JNN213" s="23"/>
      <c r="JNO213" s="23"/>
      <c r="JNP213" s="23"/>
      <c r="JNQ213" s="23"/>
      <c r="JNR213" s="23"/>
      <c r="JNS213" s="23"/>
      <c r="JNT213" s="23"/>
      <c r="JNU213" s="23"/>
      <c r="JNV213" s="23"/>
      <c r="JNW213" s="23"/>
      <c r="JNX213" s="23"/>
      <c r="JNY213" s="23"/>
      <c r="JNZ213" s="23"/>
      <c r="JOA213" s="23"/>
      <c r="JOB213" s="23"/>
      <c r="JOC213" s="23"/>
      <c r="JOD213" s="23"/>
      <c r="JOE213" s="23"/>
      <c r="JOF213" s="23"/>
      <c r="JOG213" s="23"/>
      <c r="JOH213" s="23"/>
      <c r="JOI213" s="23"/>
      <c r="JOJ213" s="23"/>
      <c r="JOK213" s="23"/>
      <c r="JOL213" s="23"/>
      <c r="JOM213" s="23"/>
      <c r="JON213" s="23"/>
      <c r="JOO213" s="23"/>
      <c r="JOP213" s="23"/>
      <c r="JOQ213" s="23"/>
      <c r="JOR213" s="23"/>
      <c r="JOS213" s="23"/>
      <c r="JOT213" s="23"/>
      <c r="JOU213" s="23"/>
      <c r="JOV213" s="23"/>
      <c r="JOW213" s="23"/>
      <c r="JOX213" s="23"/>
      <c r="JOY213" s="23"/>
      <c r="JOZ213" s="23"/>
      <c r="JPA213" s="23"/>
      <c r="JPB213" s="23"/>
      <c r="JPC213" s="23"/>
      <c r="JPD213" s="23"/>
      <c r="JPE213" s="23"/>
      <c r="JPF213" s="23"/>
      <c r="JPG213" s="23"/>
      <c r="JPH213" s="23"/>
      <c r="JPI213" s="23"/>
      <c r="JPJ213" s="23"/>
      <c r="JPK213" s="23"/>
      <c r="JPL213" s="23"/>
      <c r="JPM213" s="23"/>
      <c r="JPN213" s="23"/>
      <c r="JPO213" s="23"/>
      <c r="JPP213" s="23"/>
      <c r="JPQ213" s="23"/>
      <c r="JPR213" s="23"/>
      <c r="JPS213" s="23"/>
      <c r="JPT213" s="23"/>
      <c r="JPU213" s="23"/>
      <c r="JPV213" s="23"/>
      <c r="JPW213" s="23"/>
      <c r="JPX213" s="23"/>
      <c r="JPY213" s="23"/>
      <c r="JPZ213" s="23"/>
      <c r="JQA213" s="23"/>
      <c r="JQB213" s="23"/>
      <c r="JQC213" s="23"/>
      <c r="JQD213" s="23"/>
      <c r="JQE213" s="23"/>
      <c r="JQF213" s="23"/>
      <c r="JQG213" s="23"/>
      <c r="JQH213" s="23"/>
      <c r="JQI213" s="23"/>
      <c r="JQJ213" s="23"/>
      <c r="JQK213" s="23"/>
      <c r="JQL213" s="23"/>
      <c r="JQM213" s="23"/>
      <c r="JQN213" s="23"/>
      <c r="JQO213" s="23"/>
      <c r="JQP213" s="23"/>
      <c r="JQQ213" s="23"/>
      <c r="JQR213" s="23"/>
      <c r="JQS213" s="23"/>
      <c r="JQT213" s="23"/>
      <c r="JQU213" s="23"/>
      <c r="JQV213" s="23"/>
      <c r="JQW213" s="23"/>
      <c r="JQX213" s="23"/>
      <c r="JQY213" s="23"/>
      <c r="JQZ213" s="23"/>
      <c r="JRA213" s="23"/>
      <c r="JRB213" s="23"/>
      <c r="JRC213" s="23"/>
      <c r="JRD213" s="23"/>
      <c r="JRE213" s="23"/>
      <c r="JRF213" s="23"/>
      <c r="JRG213" s="23"/>
      <c r="JRH213" s="23"/>
      <c r="JRI213" s="23"/>
      <c r="JRJ213" s="23"/>
      <c r="JRK213" s="23"/>
      <c r="JRL213" s="23"/>
      <c r="JRM213" s="23"/>
      <c r="JRN213" s="23"/>
      <c r="JRO213" s="23"/>
      <c r="JRP213" s="23"/>
      <c r="JRQ213" s="23"/>
      <c r="JRR213" s="23"/>
      <c r="JRS213" s="23"/>
      <c r="JRT213" s="23"/>
      <c r="JRU213" s="23"/>
      <c r="JRV213" s="23"/>
      <c r="JRW213" s="23"/>
      <c r="JRX213" s="23"/>
      <c r="JRY213" s="23"/>
      <c r="JRZ213" s="23"/>
      <c r="JSA213" s="23"/>
      <c r="JSB213" s="23"/>
      <c r="JSC213" s="23"/>
      <c r="JSD213" s="23"/>
      <c r="JSE213" s="23"/>
      <c r="JSF213" s="23"/>
      <c r="JSG213" s="23"/>
      <c r="JSH213" s="23"/>
      <c r="JSI213" s="23"/>
      <c r="JSJ213" s="23"/>
      <c r="JSK213" s="23"/>
      <c r="JSL213" s="23"/>
      <c r="JSM213" s="23"/>
      <c r="JSN213" s="23"/>
      <c r="JSO213" s="23"/>
      <c r="JSP213" s="23"/>
      <c r="JSQ213" s="23"/>
      <c r="JSR213" s="23"/>
      <c r="JSS213" s="23"/>
      <c r="JST213" s="23"/>
      <c r="JSU213" s="23"/>
      <c r="JSV213" s="23"/>
      <c r="JSW213" s="23"/>
      <c r="JSX213" s="23"/>
      <c r="JSY213" s="23"/>
      <c r="JSZ213" s="23"/>
      <c r="JTA213" s="23"/>
      <c r="JTB213" s="23"/>
      <c r="JTC213" s="23"/>
      <c r="JTD213" s="23"/>
      <c r="JTE213" s="23"/>
      <c r="JTF213" s="23"/>
      <c r="JTG213" s="23"/>
      <c r="JTH213" s="23"/>
      <c r="JTI213" s="23"/>
      <c r="JTJ213" s="23"/>
      <c r="JTK213" s="23"/>
      <c r="JTL213" s="23"/>
      <c r="JTM213" s="23"/>
      <c r="JTN213" s="23"/>
      <c r="JTO213" s="23"/>
      <c r="JTP213" s="23"/>
      <c r="JTQ213" s="23"/>
      <c r="JTR213" s="23"/>
      <c r="JTS213" s="23"/>
      <c r="JTT213" s="23"/>
      <c r="JTU213" s="23"/>
      <c r="JTV213" s="23"/>
      <c r="JTW213" s="23"/>
      <c r="JTX213" s="23"/>
      <c r="JTY213" s="23"/>
      <c r="JTZ213" s="23"/>
      <c r="JUA213" s="23"/>
      <c r="JUB213" s="23"/>
      <c r="JUC213" s="23"/>
      <c r="JUD213" s="23"/>
      <c r="JUE213" s="23"/>
      <c r="JUF213" s="23"/>
      <c r="JUG213" s="23"/>
      <c r="JUH213" s="23"/>
      <c r="JUI213" s="23"/>
      <c r="JUJ213" s="23"/>
      <c r="JUK213" s="23"/>
      <c r="JUL213" s="23"/>
      <c r="JUM213" s="23"/>
      <c r="JUN213" s="23"/>
      <c r="JUO213" s="23"/>
      <c r="JUP213" s="23"/>
      <c r="JUQ213" s="23"/>
      <c r="JUR213" s="23"/>
      <c r="JUS213" s="23"/>
      <c r="JUT213" s="23"/>
      <c r="JUU213" s="23"/>
      <c r="JUV213" s="23"/>
      <c r="JUW213" s="23"/>
      <c r="JUX213" s="23"/>
      <c r="JUY213" s="23"/>
      <c r="JUZ213" s="23"/>
      <c r="JVA213" s="23"/>
      <c r="JVB213" s="23"/>
      <c r="JVC213" s="23"/>
      <c r="JVD213" s="23"/>
      <c r="JVE213" s="23"/>
      <c r="JVF213" s="23"/>
      <c r="JVG213" s="23"/>
      <c r="JVH213" s="23"/>
      <c r="JVI213" s="23"/>
      <c r="JVJ213" s="23"/>
      <c r="JVK213" s="23"/>
      <c r="JVL213" s="23"/>
      <c r="JVM213" s="23"/>
      <c r="JVN213" s="23"/>
      <c r="JVO213" s="23"/>
      <c r="JVP213" s="23"/>
      <c r="JVQ213" s="23"/>
      <c r="JVR213" s="23"/>
      <c r="JVS213" s="23"/>
      <c r="JVT213" s="23"/>
      <c r="JVU213" s="23"/>
      <c r="JVV213" s="23"/>
      <c r="JVW213" s="23"/>
      <c r="JVX213" s="23"/>
      <c r="JVY213" s="23"/>
      <c r="JVZ213" s="23"/>
      <c r="JWA213" s="23"/>
      <c r="JWB213" s="23"/>
      <c r="JWC213" s="23"/>
      <c r="JWD213" s="23"/>
      <c r="JWE213" s="23"/>
      <c r="JWF213" s="23"/>
      <c r="JWG213" s="23"/>
      <c r="JWH213" s="23"/>
      <c r="JWI213" s="23"/>
      <c r="JWJ213" s="23"/>
      <c r="JWK213" s="23"/>
      <c r="JWL213" s="23"/>
      <c r="JWM213" s="23"/>
      <c r="JWN213" s="23"/>
      <c r="JWO213" s="23"/>
      <c r="JWP213" s="23"/>
      <c r="JWQ213" s="23"/>
      <c r="JWR213" s="23"/>
      <c r="JWS213" s="23"/>
      <c r="JWT213" s="23"/>
      <c r="JWU213" s="23"/>
      <c r="JWV213" s="23"/>
      <c r="JWW213" s="23"/>
      <c r="JWX213" s="23"/>
      <c r="JWY213" s="23"/>
      <c r="JWZ213" s="23"/>
      <c r="JXA213" s="23"/>
      <c r="JXB213" s="23"/>
      <c r="JXC213" s="23"/>
      <c r="JXD213" s="23"/>
      <c r="JXE213" s="23"/>
      <c r="JXF213" s="23"/>
      <c r="JXG213" s="23"/>
      <c r="JXH213" s="23"/>
      <c r="JXI213" s="23"/>
      <c r="JXJ213" s="23"/>
      <c r="JXK213" s="23"/>
      <c r="JXL213" s="23"/>
      <c r="JXM213" s="23"/>
      <c r="JXN213" s="23"/>
      <c r="JXO213" s="23"/>
      <c r="JXP213" s="23"/>
      <c r="JXQ213" s="23"/>
      <c r="JXR213" s="23"/>
      <c r="JXS213" s="23"/>
      <c r="JXT213" s="23"/>
      <c r="JXU213" s="23"/>
      <c r="JXV213" s="23"/>
      <c r="JXW213" s="23"/>
      <c r="JXX213" s="23"/>
      <c r="JXY213" s="23"/>
      <c r="JXZ213" s="23"/>
      <c r="JYA213" s="23"/>
      <c r="JYB213" s="23"/>
      <c r="JYC213" s="23"/>
      <c r="JYD213" s="23"/>
      <c r="JYE213" s="23"/>
      <c r="JYF213" s="23"/>
      <c r="JYG213" s="23"/>
      <c r="JYH213" s="23"/>
      <c r="JYI213" s="23"/>
      <c r="JYJ213" s="23"/>
      <c r="JYK213" s="23"/>
      <c r="JYL213" s="23"/>
      <c r="JYM213" s="23"/>
      <c r="JYN213" s="23"/>
      <c r="JYO213" s="23"/>
      <c r="JYP213" s="23"/>
      <c r="JYQ213" s="23"/>
      <c r="JYR213" s="23"/>
      <c r="JYS213" s="23"/>
      <c r="JYT213" s="23"/>
      <c r="JYU213" s="23"/>
      <c r="JYV213" s="23"/>
      <c r="JYW213" s="23"/>
      <c r="JYX213" s="23"/>
      <c r="JYY213" s="23"/>
      <c r="JYZ213" s="23"/>
      <c r="JZA213" s="23"/>
      <c r="JZB213" s="23"/>
      <c r="JZC213" s="23"/>
      <c r="JZD213" s="23"/>
      <c r="JZE213" s="23"/>
      <c r="JZF213" s="23"/>
      <c r="JZG213" s="23"/>
      <c r="JZH213" s="23"/>
      <c r="JZI213" s="23"/>
      <c r="JZJ213" s="23"/>
      <c r="JZK213" s="23"/>
      <c r="JZL213" s="23"/>
      <c r="JZM213" s="23"/>
      <c r="JZN213" s="23"/>
      <c r="JZO213" s="23"/>
      <c r="JZP213" s="23"/>
      <c r="JZQ213" s="23"/>
      <c r="JZR213" s="23"/>
      <c r="JZS213" s="23"/>
      <c r="JZT213" s="23"/>
      <c r="JZU213" s="23"/>
      <c r="JZV213" s="23"/>
      <c r="JZW213" s="23"/>
      <c r="JZX213" s="23"/>
      <c r="JZY213" s="23"/>
      <c r="JZZ213" s="23"/>
      <c r="KAA213" s="23"/>
      <c r="KAB213" s="23"/>
      <c r="KAC213" s="23"/>
      <c r="KAD213" s="23"/>
      <c r="KAE213" s="23"/>
      <c r="KAF213" s="23"/>
      <c r="KAG213" s="23"/>
      <c r="KAH213" s="23"/>
      <c r="KAI213" s="23"/>
      <c r="KAJ213" s="23"/>
      <c r="KAK213" s="23"/>
      <c r="KAL213" s="23"/>
      <c r="KAM213" s="23"/>
      <c r="KAN213" s="23"/>
      <c r="KAO213" s="23"/>
      <c r="KAP213" s="23"/>
      <c r="KAQ213" s="23"/>
      <c r="KAR213" s="23"/>
      <c r="KAS213" s="23"/>
      <c r="KAT213" s="23"/>
      <c r="KAU213" s="23"/>
      <c r="KAV213" s="23"/>
      <c r="KAW213" s="23"/>
      <c r="KAX213" s="23"/>
      <c r="KAY213" s="23"/>
      <c r="KAZ213" s="23"/>
      <c r="KBA213" s="23"/>
      <c r="KBB213" s="23"/>
      <c r="KBC213" s="23"/>
      <c r="KBD213" s="23"/>
      <c r="KBE213" s="23"/>
      <c r="KBF213" s="23"/>
      <c r="KBG213" s="23"/>
      <c r="KBH213" s="23"/>
      <c r="KBI213" s="23"/>
      <c r="KBJ213" s="23"/>
      <c r="KBK213" s="23"/>
      <c r="KBL213" s="23"/>
      <c r="KBM213" s="23"/>
      <c r="KBN213" s="23"/>
      <c r="KBO213" s="23"/>
      <c r="KBP213" s="23"/>
      <c r="KBQ213" s="23"/>
      <c r="KBR213" s="23"/>
      <c r="KBS213" s="23"/>
      <c r="KBT213" s="23"/>
      <c r="KBU213" s="23"/>
      <c r="KBV213" s="23"/>
      <c r="KBW213" s="23"/>
      <c r="KBX213" s="23"/>
      <c r="KBY213" s="23"/>
      <c r="KBZ213" s="23"/>
      <c r="KCA213" s="23"/>
      <c r="KCB213" s="23"/>
      <c r="KCC213" s="23"/>
      <c r="KCD213" s="23"/>
      <c r="KCE213" s="23"/>
      <c r="KCF213" s="23"/>
      <c r="KCG213" s="23"/>
      <c r="KCH213" s="23"/>
      <c r="KCI213" s="23"/>
      <c r="KCJ213" s="23"/>
      <c r="KCK213" s="23"/>
      <c r="KCL213" s="23"/>
      <c r="KCM213" s="23"/>
      <c r="KCN213" s="23"/>
      <c r="KCO213" s="23"/>
      <c r="KCP213" s="23"/>
      <c r="KCQ213" s="23"/>
      <c r="KCR213" s="23"/>
      <c r="KCS213" s="23"/>
      <c r="KCT213" s="23"/>
      <c r="KCU213" s="23"/>
      <c r="KCV213" s="23"/>
      <c r="KCW213" s="23"/>
      <c r="KCX213" s="23"/>
      <c r="KCY213" s="23"/>
      <c r="KCZ213" s="23"/>
      <c r="KDA213" s="23"/>
      <c r="KDB213" s="23"/>
      <c r="KDC213" s="23"/>
      <c r="KDD213" s="23"/>
      <c r="KDE213" s="23"/>
      <c r="KDF213" s="23"/>
      <c r="KDG213" s="23"/>
      <c r="KDH213" s="23"/>
      <c r="KDI213" s="23"/>
      <c r="KDJ213" s="23"/>
      <c r="KDK213" s="23"/>
      <c r="KDL213" s="23"/>
      <c r="KDM213" s="23"/>
      <c r="KDN213" s="23"/>
      <c r="KDO213" s="23"/>
      <c r="KDP213" s="23"/>
      <c r="KDQ213" s="23"/>
      <c r="KDR213" s="23"/>
      <c r="KDS213" s="23"/>
      <c r="KDT213" s="23"/>
      <c r="KDU213" s="23"/>
      <c r="KDV213" s="23"/>
      <c r="KDW213" s="23"/>
      <c r="KDX213" s="23"/>
      <c r="KDY213" s="23"/>
      <c r="KDZ213" s="23"/>
      <c r="KEA213" s="23"/>
      <c r="KEB213" s="23"/>
      <c r="KEC213" s="23"/>
      <c r="KED213" s="23"/>
      <c r="KEE213" s="23"/>
      <c r="KEF213" s="23"/>
      <c r="KEG213" s="23"/>
      <c r="KEH213" s="23"/>
      <c r="KEI213" s="23"/>
      <c r="KEJ213" s="23"/>
      <c r="KEK213" s="23"/>
      <c r="KEL213" s="23"/>
      <c r="KEM213" s="23"/>
      <c r="KEN213" s="23"/>
      <c r="KEO213" s="23"/>
      <c r="KEP213" s="23"/>
      <c r="KEQ213" s="23"/>
      <c r="KER213" s="23"/>
      <c r="KES213" s="23"/>
      <c r="KET213" s="23"/>
      <c r="KEU213" s="23"/>
      <c r="KEV213" s="23"/>
      <c r="KEW213" s="23"/>
      <c r="KEX213" s="23"/>
      <c r="KEY213" s="23"/>
      <c r="KEZ213" s="23"/>
      <c r="KFA213" s="23"/>
      <c r="KFB213" s="23"/>
      <c r="KFC213" s="23"/>
      <c r="KFD213" s="23"/>
      <c r="KFE213" s="23"/>
      <c r="KFF213" s="23"/>
      <c r="KFG213" s="23"/>
      <c r="KFH213" s="23"/>
      <c r="KFI213" s="23"/>
      <c r="KFJ213" s="23"/>
      <c r="KFK213" s="23"/>
      <c r="KFL213" s="23"/>
      <c r="KFM213" s="23"/>
      <c r="KFN213" s="23"/>
      <c r="KFO213" s="23"/>
      <c r="KFP213" s="23"/>
      <c r="KFQ213" s="23"/>
      <c r="KFR213" s="23"/>
      <c r="KFS213" s="23"/>
      <c r="KFT213" s="23"/>
      <c r="KFU213" s="23"/>
      <c r="KFV213" s="23"/>
      <c r="KFW213" s="23"/>
      <c r="KFX213" s="23"/>
      <c r="KFY213" s="23"/>
      <c r="KFZ213" s="23"/>
      <c r="KGA213" s="23"/>
      <c r="KGB213" s="23"/>
      <c r="KGC213" s="23"/>
      <c r="KGD213" s="23"/>
      <c r="KGE213" s="23"/>
      <c r="KGF213" s="23"/>
      <c r="KGG213" s="23"/>
      <c r="KGH213" s="23"/>
      <c r="KGI213" s="23"/>
      <c r="KGJ213" s="23"/>
      <c r="KGK213" s="23"/>
      <c r="KGL213" s="23"/>
      <c r="KGM213" s="23"/>
      <c r="KGN213" s="23"/>
      <c r="KGO213" s="23"/>
      <c r="KGP213" s="23"/>
      <c r="KGQ213" s="23"/>
      <c r="KGR213" s="23"/>
      <c r="KGS213" s="23"/>
      <c r="KGT213" s="23"/>
      <c r="KGU213" s="23"/>
      <c r="KGV213" s="23"/>
      <c r="KGW213" s="23"/>
      <c r="KGX213" s="23"/>
      <c r="KGY213" s="23"/>
      <c r="KGZ213" s="23"/>
      <c r="KHA213" s="23"/>
      <c r="KHB213" s="23"/>
      <c r="KHC213" s="23"/>
      <c r="KHD213" s="23"/>
      <c r="KHE213" s="23"/>
      <c r="KHF213" s="23"/>
      <c r="KHG213" s="23"/>
      <c r="KHH213" s="23"/>
      <c r="KHI213" s="23"/>
      <c r="KHJ213" s="23"/>
      <c r="KHK213" s="23"/>
      <c r="KHL213" s="23"/>
      <c r="KHM213" s="23"/>
      <c r="KHN213" s="23"/>
      <c r="KHO213" s="23"/>
      <c r="KHP213" s="23"/>
      <c r="KHQ213" s="23"/>
      <c r="KHR213" s="23"/>
      <c r="KHS213" s="23"/>
      <c r="KHT213" s="23"/>
      <c r="KHU213" s="23"/>
      <c r="KHV213" s="23"/>
      <c r="KHW213" s="23"/>
      <c r="KHX213" s="23"/>
      <c r="KHY213" s="23"/>
      <c r="KHZ213" s="23"/>
      <c r="KIA213" s="23"/>
      <c r="KIB213" s="23"/>
      <c r="KIC213" s="23"/>
      <c r="KID213" s="23"/>
      <c r="KIE213" s="23"/>
      <c r="KIF213" s="23"/>
      <c r="KIG213" s="23"/>
      <c r="KIH213" s="23"/>
      <c r="KII213" s="23"/>
      <c r="KIJ213" s="23"/>
      <c r="KIK213" s="23"/>
      <c r="KIL213" s="23"/>
      <c r="KIM213" s="23"/>
      <c r="KIN213" s="23"/>
      <c r="KIO213" s="23"/>
      <c r="KIP213" s="23"/>
      <c r="KIQ213" s="23"/>
      <c r="KIR213" s="23"/>
      <c r="KIS213" s="23"/>
      <c r="KIT213" s="23"/>
      <c r="KIU213" s="23"/>
      <c r="KIV213" s="23"/>
      <c r="KIW213" s="23"/>
      <c r="KIX213" s="23"/>
      <c r="KIY213" s="23"/>
      <c r="KIZ213" s="23"/>
      <c r="KJA213" s="23"/>
      <c r="KJB213" s="23"/>
      <c r="KJC213" s="23"/>
      <c r="KJD213" s="23"/>
      <c r="KJE213" s="23"/>
      <c r="KJF213" s="23"/>
      <c r="KJG213" s="23"/>
      <c r="KJH213" s="23"/>
      <c r="KJI213" s="23"/>
      <c r="KJJ213" s="23"/>
      <c r="KJK213" s="23"/>
      <c r="KJL213" s="23"/>
      <c r="KJM213" s="23"/>
      <c r="KJN213" s="23"/>
      <c r="KJO213" s="23"/>
      <c r="KJP213" s="23"/>
      <c r="KJQ213" s="23"/>
      <c r="KJR213" s="23"/>
      <c r="KJS213" s="23"/>
      <c r="KJT213" s="23"/>
      <c r="KJU213" s="23"/>
      <c r="KJV213" s="23"/>
      <c r="KJW213" s="23"/>
      <c r="KJX213" s="23"/>
      <c r="KJY213" s="23"/>
      <c r="KJZ213" s="23"/>
      <c r="KKA213" s="23"/>
      <c r="KKB213" s="23"/>
      <c r="KKC213" s="23"/>
      <c r="KKD213" s="23"/>
      <c r="KKE213" s="23"/>
      <c r="KKF213" s="23"/>
      <c r="KKG213" s="23"/>
      <c r="KKH213" s="23"/>
      <c r="KKI213" s="23"/>
      <c r="KKJ213" s="23"/>
      <c r="KKK213" s="23"/>
      <c r="KKL213" s="23"/>
      <c r="KKM213" s="23"/>
      <c r="KKN213" s="23"/>
      <c r="KKO213" s="23"/>
      <c r="KKP213" s="23"/>
      <c r="KKQ213" s="23"/>
      <c r="KKR213" s="23"/>
      <c r="KKS213" s="23"/>
      <c r="KKT213" s="23"/>
      <c r="KKU213" s="23"/>
      <c r="KKV213" s="23"/>
      <c r="KKW213" s="23"/>
      <c r="KKX213" s="23"/>
      <c r="KKY213" s="23"/>
      <c r="KKZ213" s="23"/>
      <c r="KLA213" s="23"/>
      <c r="KLB213" s="23"/>
      <c r="KLC213" s="23"/>
      <c r="KLD213" s="23"/>
      <c r="KLE213" s="23"/>
      <c r="KLF213" s="23"/>
      <c r="KLG213" s="23"/>
      <c r="KLH213" s="23"/>
      <c r="KLI213" s="23"/>
      <c r="KLJ213" s="23"/>
      <c r="KLK213" s="23"/>
      <c r="KLL213" s="23"/>
      <c r="KLM213" s="23"/>
      <c r="KLN213" s="23"/>
      <c r="KLO213" s="23"/>
      <c r="KLP213" s="23"/>
      <c r="KLQ213" s="23"/>
      <c r="KLR213" s="23"/>
      <c r="KLS213" s="23"/>
      <c r="KLT213" s="23"/>
      <c r="KLU213" s="23"/>
      <c r="KLV213" s="23"/>
      <c r="KLW213" s="23"/>
      <c r="KLX213" s="23"/>
      <c r="KLY213" s="23"/>
      <c r="KLZ213" s="23"/>
      <c r="KMA213" s="23"/>
      <c r="KMB213" s="23"/>
      <c r="KMC213" s="23"/>
      <c r="KMD213" s="23"/>
      <c r="KME213" s="23"/>
      <c r="KMF213" s="23"/>
      <c r="KMG213" s="23"/>
      <c r="KMH213" s="23"/>
      <c r="KMI213" s="23"/>
      <c r="KMJ213" s="23"/>
      <c r="KMK213" s="23"/>
      <c r="KML213" s="23"/>
      <c r="KMM213" s="23"/>
      <c r="KMN213" s="23"/>
      <c r="KMO213" s="23"/>
      <c r="KMP213" s="23"/>
      <c r="KMQ213" s="23"/>
      <c r="KMR213" s="23"/>
      <c r="KMS213" s="23"/>
      <c r="KMT213" s="23"/>
      <c r="KMU213" s="23"/>
      <c r="KMV213" s="23"/>
      <c r="KMW213" s="23"/>
      <c r="KMX213" s="23"/>
      <c r="KMY213" s="23"/>
      <c r="KMZ213" s="23"/>
      <c r="KNA213" s="23"/>
      <c r="KNB213" s="23"/>
      <c r="KNC213" s="23"/>
      <c r="KND213" s="23"/>
      <c r="KNE213" s="23"/>
      <c r="KNF213" s="23"/>
      <c r="KNG213" s="23"/>
      <c r="KNH213" s="23"/>
      <c r="KNI213" s="23"/>
      <c r="KNJ213" s="23"/>
      <c r="KNK213" s="23"/>
      <c r="KNL213" s="23"/>
      <c r="KNM213" s="23"/>
      <c r="KNN213" s="23"/>
      <c r="KNO213" s="23"/>
      <c r="KNP213" s="23"/>
      <c r="KNQ213" s="23"/>
      <c r="KNR213" s="23"/>
      <c r="KNS213" s="23"/>
      <c r="KNT213" s="23"/>
      <c r="KNU213" s="23"/>
      <c r="KNV213" s="23"/>
      <c r="KNW213" s="23"/>
      <c r="KNX213" s="23"/>
      <c r="KNY213" s="23"/>
      <c r="KNZ213" s="23"/>
      <c r="KOA213" s="23"/>
      <c r="KOB213" s="23"/>
      <c r="KOC213" s="23"/>
      <c r="KOD213" s="23"/>
      <c r="KOE213" s="23"/>
      <c r="KOF213" s="23"/>
      <c r="KOG213" s="23"/>
      <c r="KOH213" s="23"/>
      <c r="KOI213" s="23"/>
      <c r="KOJ213" s="23"/>
      <c r="KOK213" s="23"/>
      <c r="KOL213" s="23"/>
      <c r="KOM213" s="23"/>
      <c r="KON213" s="23"/>
      <c r="KOO213" s="23"/>
      <c r="KOP213" s="23"/>
      <c r="KOQ213" s="23"/>
      <c r="KOR213" s="23"/>
      <c r="KOS213" s="23"/>
      <c r="KOT213" s="23"/>
      <c r="KOU213" s="23"/>
      <c r="KOV213" s="23"/>
      <c r="KOW213" s="23"/>
      <c r="KOX213" s="23"/>
      <c r="KOY213" s="23"/>
      <c r="KOZ213" s="23"/>
      <c r="KPA213" s="23"/>
      <c r="KPB213" s="23"/>
      <c r="KPC213" s="23"/>
      <c r="KPD213" s="23"/>
      <c r="KPE213" s="23"/>
      <c r="KPF213" s="23"/>
      <c r="KPG213" s="23"/>
      <c r="KPH213" s="23"/>
      <c r="KPI213" s="23"/>
      <c r="KPJ213" s="23"/>
      <c r="KPK213" s="23"/>
      <c r="KPL213" s="23"/>
      <c r="KPM213" s="23"/>
      <c r="KPN213" s="23"/>
      <c r="KPO213" s="23"/>
      <c r="KPP213" s="23"/>
      <c r="KPQ213" s="23"/>
      <c r="KPR213" s="23"/>
      <c r="KPS213" s="23"/>
      <c r="KPT213" s="23"/>
      <c r="KPU213" s="23"/>
      <c r="KPV213" s="23"/>
      <c r="KPW213" s="23"/>
      <c r="KPX213" s="23"/>
      <c r="KPY213" s="23"/>
      <c r="KPZ213" s="23"/>
      <c r="KQA213" s="23"/>
      <c r="KQB213" s="23"/>
      <c r="KQC213" s="23"/>
      <c r="KQD213" s="23"/>
      <c r="KQE213" s="23"/>
      <c r="KQF213" s="23"/>
      <c r="KQG213" s="23"/>
      <c r="KQH213" s="23"/>
      <c r="KQI213" s="23"/>
      <c r="KQJ213" s="23"/>
      <c r="KQK213" s="23"/>
      <c r="KQL213" s="23"/>
      <c r="KQM213" s="23"/>
      <c r="KQN213" s="23"/>
      <c r="KQO213" s="23"/>
      <c r="KQP213" s="23"/>
      <c r="KQQ213" s="23"/>
      <c r="KQR213" s="23"/>
      <c r="KQS213" s="23"/>
      <c r="KQT213" s="23"/>
      <c r="KQU213" s="23"/>
      <c r="KQV213" s="23"/>
      <c r="KQW213" s="23"/>
      <c r="KQX213" s="23"/>
      <c r="KQY213" s="23"/>
      <c r="KQZ213" s="23"/>
      <c r="KRA213" s="23"/>
      <c r="KRB213" s="23"/>
      <c r="KRC213" s="23"/>
      <c r="KRD213" s="23"/>
      <c r="KRE213" s="23"/>
      <c r="KRF213" s="23"/>
      <c r="KRG213" s="23"/>
      <c r="KRH213" s="23"/>
      <c r="KRI213" s="23"/>
      <c r="KRJ213" s="23"/>
      <c r="KRK213" s="23"/>
      <c r="KRL213" s="23"/>
      <c r="KRM213" s="23"/>
      <c r="KRN213" s="23"/>
      <c r="KRO213" s="23"/>
      <c r="KRP213" s="23"/>
      <c r="KRQ213" s="23"/>
      <c r="KRR213" s="23"/>
      <c r="KRS213" s="23"/>
      <c r="KRT213" s="23"/>
      <c r="KRU213" s="23"/>
      <c r="KRV213" s="23"/>
      <c r="KRW213" s="23"/>
      <c r="KRX213" s="23"/>
      <c r="KRY213" s="23"/>
      <c r="KRZ213" s="23"/>
      <c r="KSA213" s="23"/>
      <c r="KSB213" s="23"/>
      <c r="KSC213" s="23"/>
      <c r="KSD213" s="23"/>
      <c r="KSE213" s="23"/>
      <c r="KSF213" s="23"/>
      <c r="KSG213" s="23"/>
      <c r="KSH213" s="23"/>
      <c r="KSI213" s="23"/>
      <c r="KSJ213" s="23"/>
      <c r="KSK213" s="23"/>
      <c r="KSL213" s="23"/>
      <c r="KSM213" s="23"/>
      <c r="KSN213" s="23"/>
      <c r="KSO213" s="23"/>
      <c r="KSP213" s="23"/>
      <c r="KSQ213" s="23"/>
      <c r="KSR213" s="23"/>
      <c r="KSS213" s="23"/>
      <c r="KST213" s="23"/>
      <c r="KSU213" s="23"/>
      <c r="KSV213" s="23"/>
      <c r="KSW213" s="23"/>
      <c r="KSX213" s="23"/>
      <c r="KSY213" s="23"/>
      <c r="KSZ213" s="23"/>
      <c r="KTA213" s="23"/>
      <c r="KTB213" s="23"/>
      <c r="KTC213" s="23"/>
      <c r="KTD213" s="23"/>
      <c r="KTE213" s="23"/>
      <c r="KTF213" s="23"/>
      <c r="KTG213" s="23"/>
      <c r="KTH213" s="23"/>
      <c r="KTI213" s="23"/>
      <c r="KTJ213" s="23"/>
      <c r="KTK213" s="23"/>
      <c r="KTL213" s="23"/>
      <c r="KTM213" s="23"/>
      <c r="KTN213" s="23"/>
      <c r="KTO213" s="23"/>
      <c r="KTP213" s="23"/>
      <c r="KTQ213" s="23"/>
      <c r="KTR213" s="23"/>
      <c r="KTS213" s="23"/>
      <c r="KTT213" s="23"/>
      <c r="KTU213" s="23"/>
      <c r="KTV213" s="23"/>
      <c r="KTW213" s="23"/>
      <c r="KTX213" s="23"/>
      <c r="KTY213" s="23"/>
      <c r="KTZ213" s="23"/>
      <c r="KUA213" s="23"/>
      <c r="KUB213" s="23"/>
      <c r="KUC213" s="23"/>
      <c r="KUD213" s="23"/>
      <c r="KUE213" s="23"/>
      <c r="KUF213" s="23"/>
      <c r="KUG213" s="23"/>
      <c r="KUH213" s="23"/>
      <c r="KUI213" s="23"/>
      <c r="KUJ213" s="23"/>
      <c r="KUK213" s="23"/>
      <c r="KUL213" s="23"/>
      <c r="KUM213" s="23"/>
      <c r="KUN213" s="23"/>
      <c r="KUO213" s="23"/>
      <c r="KUP213" s="23"/>
      <c r="KUQ213" s="23"/>
      <c r="KUR213" s="23"/>
      <c r="KUS213" s="23"/>
      <c r="KUT213" s="23"/>
      <c r="KUU213" s="23"/>
      <c r="KUV213" s="23"/>
      <c r="KUW213" s="23"/>
      <c r="KUX213" s="23"/>
      <c r="KUY213" s="23"/>
      <c r="KUZ213" s="23"/>
      <c r="KVA213" s="23"/>
      <c r="KVB213" s="23"/>
      <c r="KVC213" s="23"/>
      <c r="KVD213" s="23"/>
      <c r="KVE213" s="23"/>
      <c r="KVF213" s="23"/>
      <c r="KVG213" s="23"/>
      <c r="KVH213" s="23"/>
      <c r="KVI213" s="23"/>
      <c r="KVJ213" s="23"/>
      <c r="KVK213" s="23"/>
      <c r="KVL213" s="23"/>
      <c r="KVM213" s="23"/>
      <c r="KVN213" s="23"/>
      <c r="KVO213" s="23"/>
      <c r="KVP213" s="23"/>
      <c r="KVQ213" s="23"/>
      <c r="KVR213" s="23"/>
      <c r="KVS213" s="23"/>
      <c r="KVT213" s="23"/>
      <c r="KVU213" s="23"/>
      <c r="KVV213" s="23"/>
      <c r="KVW213" s="23"/>
      <c r="KVX213" s="23"/>
      <c r="KVY213" s="23"/>
      <c r="KVZ213" s="23"/>
      <c r="KWA213" s="23"/>
      <c r="KWB213" s="23"/>
      <c r="KWC213" s="23"/>
      <c r="KWD213" s="23"/>
      <c r="KWE213" s="23"/>
      <c r="KWF213" s="23"/>
      <c r="KWG213" s="23"/>
      <c r="KWH213" s="23"/>
      <c r="KWI213" s="23"/>
      <c r="KWJ213" s="23"/>
      <c r="KWK213" s="23"/>
      <c r="KWL213" s="23"/>
      <c r="KWM213" s="23"/>
      <c r="KWN213" s="23"/>
      <c r="KWO213" s="23"/>
      <c r="KWP213" s="23"/>
      <c r="KWQ213" s="23"/>
      <c r="KWR213" s="23"/>
      <c r="KWS213" s="23"/>
      <c r="KWT213" s="23"/>
      <c r="KWU213" s="23"/>
      <c r="KWV213" s="23"/>
      <c r="KWW213" s="23"/>
      <c r="KWX213" s="23"/>
      <c r="KWY213" s="23"/>
      <c r="KWZ213" s="23"/>
      <c r="KXA213" s="23"/>
      <c r="KXB213" s="23"/>
      <c r="KXC213" s="23"/>
      <c r="KXD213" s="23"/>
      <c r="KXE213" s="23"/>
      <c r="KXF213" s="23"/>
      <c r="KXG213" s="23"/>
      <c r="KXH213" s="23"/>
      <c r="KXI213" s="23"/>
      <c r="KXJ213" s="23"/>
      <c r="KXK213" s="23"/>
      <c r="KXL213" s="23"/>
      <c r="KXM213" s="23"/>
      <c r="KXN213" s="23"/>
      <c r="KXO213" s="23"/>
      <c r="KXP213" s="23"/>
      <c r="KXQ213" s="23"/>
      <c r="KXR213" s="23"/>
      <c r="KXS213" s="23"/>
      <c r="KXT213" s="23"/>
      <c r="KXU213" s="23"/>
      <c r="KXV213" s="23"/>
      <c r="KXW213" s="23"/>
      <c r="KXX213" s="23"/>
      <c r="KXY213" s="23"/>
      <c r="KXZ213" s="23"/>
      <c r="KYA213" s="23"/>
      <c r="KYB213" s="23"/>
      <c r="KYC213" s="23"/>
      <c r="KYD213" s="23"/>
      <c r="KYE213" s="23"/>
      <c r="KYF213" s="23"/>
      <c r="KYG213" s="23"/>
      <c r="KYH213" s="23"/>
      <c r="KYI213" s="23"/>
      <c r="KYJ213" s="23"/>
      <c r="KYK213" s="23"/>
      <c r="KYL213" s="23"/>
      <c r="KYM213" s="23"/>
      <c r="KYN213" s="23"/>
      <c r="KYO213" s="23"/>
      <c r="KYP213" s="23"/>
      <c r="KYQ213" s="23"/>
      <c r="KYR213" s="23"/>
      <c r="KYS213" s="23"/>
      <c r="KYT213" s="23"/>
      <c r="KYU213" s="23"/>
      <c r="KYV213" s="23"/>
      <c r="KYW213" s="23"/>
      <c r="KYX213" s="23"/>
      <c r="KYY213" s="23"/>
      <c r="KYZ213" s="23"/>
      <c r="KZA213" s="23"/>
      <c r="KZB213" s="23"/>
      <c r="KZC213" s="23"/>
      <c r="KZD213" s="23"/>
      <c r="KZE213" s="23"/>
      <c r="KZF213" s="23"/>
      <c r="KZG213" s="23"/>
      <c r="KZH213" s="23"/>
      <c r="KZI213" s="23"/>
      <c r="KZJ213" s="23"/>
      <c r="KZK213" s="23"/>
      <c r="KZL213" s="23"/>
      <c r="KZM213" s="23"/>
      <c r="KZN213" s="23"/>
      <c r="KZO213" s="23"/>
      <c r="KZP213" s="23"/>
      <c r="KZQ213" s="23"/>
      <c r="KZR213" s="23"/>
      <c r="KZS213" s="23"/>
      <c r="KZT213" s="23"/>
      <c r="KZU213" s="23"/>
      <c r="KZV213" s="23"/>
      <c r="KZW213" s="23"/>
      <c r="KZX213" s="23"/>
      <c r="KZY213" s="23"/>
      <c r="KZZ213" s="23"/>
      <c r="LAA213" s="23"/>
      <c r="LAB213" s="23"/>
      <c r="LAC213" s="23"/>
      <c r="LAD213" s="23"/>
      <c r="LAE213" s="23"/>
      <c r="LAF213" s="23"/>
      <c r="LAG213" s="23"/>
      <c r="LAH213" s="23"/>
      <c r="LAI213" s="23"/>
      <c r="LAJ213" s="23"/>
      <c r="LAK213" s="23"/>
      <c r="LAL213" s="23"/>
      <c r="LAM213" s="23"/>
      <c r="LAN213" s="23"/>
      <c r="LAO213" s="23"/>
      <c r="LAP213" s="23"/>
      <c r="LAQ213" s="23"/>
      <c r="LAR213" s="23"/>
      <c r="LAS213" s="23"/>
      <c r="LAT213" s="23"/>
      <c r="LAU213" s="23"/>
      <c r="LAV213" s="23"/>
      <c r="LAW213" s="23"/>
      <c r="LAX213" s="23"/>
      <c r="LAY213" s="23"/>
      <c r="LAZ213" s="23"/>
      <c r="LBA213" s="23"/>
      <c r="LBB213" s="23"/>
      <c r="LBC213" s="23"/>
      <c r="LBD213" s="23"/>
      <c r="LBE213" s="23"/>
      <c r="LBF213" s="23"/>
      <c r="LBG213" s="23"/>
      <c r="LBH213" s="23"/>
      <c r="LBI213" s="23"/>
      <c r="LBJ213" s="23"/>
      <c r="LBK213" s="23"/>
      <c r="LBL213" s="23"/>
      <c r="LBM213" s="23"/>
      <c r="LBN213" s="23"/>
      <c r="LBO213" s="23"/>
      <c r="LBP213" s="23"/>
      <c r="LBQ213" s="23"/>
      <c r="LBR213" s="23"/>
      <c r="LBS213" s="23"/>
      <c r="LBT213" s="23"/>
      <c r="LBU213" s="23"/>
      <c r="LBV213" s="23"/>
      <c r="LBW213" s="23"/>
      <c r="LBX213" s="23"/>
      <c r="LBY213" s="23"/>
      <c r="LBZ213" s="23"/>
      <c r="LCA213" s="23"/>
      <c r="LCB213" s="23"/>
      <c r="LCC213" s="23"/>
      <c r="LCD213" s="23"/>
      <c r="LCE213" s="23"/>
      <c r="LCF213" s="23"/>
      <c r="LCG213" s="23"/>
      <c r="LCH213" s="23"/>
      <c r="LCI213" s="23"/>
      <c r="LCJ213" s="23"/>
      <c r="LCK213" s="23"/>
      <c r="LCL213" s="23"/>
      <c r="LCM213" s="23"/>
      <c r="LCN213" s="23"/>
      <c r="LCO213" s="23"/>
      <c r="LCP213" s="23"/>
      <c r="LCQ213" s="23"/>
      <c r="LCR213" s="23"/>
      <c r="LCS213" s="23"/>
      <c r="LCT213" s="23"/>
      <c r="LCU213" s="23"/>
      <c r="LCV213" s="23"/>
      <c r="LCW213" s="23"/>
      <c r="LCX213" s="23"/>
      <c r="LCY213" s="23"/>
      <c r="LCZ213" s="23"/>
      <c r="LDA213" s="23"/>
      <c r="LDB213" s="23"/>
      <c r="LDC213" s="23"/>
      <c r="LDD213" s="23"/>
      <c r="LDE213" s="23"/>
      <c r="LDF213" s="23"/>
      <c r="LDG213" s="23"/>
      <c r="LDH213" s="23"/>
      <c r="LDI213" s="23"/>
      <c r="LDJ213" s="23"/>
      <c r="LDK213" s="23"/>
      <c r="LDL213" s="23"/>
      <c r="LDM213" s="23"/>
      <c r="LDN213" s="23"/>
      <c r="LDO213" s="23"/>
      <c r="LDP213" s="23"/>
      <c r="LDQ213" s="23"/>
      <c r="LDR213" s="23"/>
      <c r="LDS213" s="23"/>
      <c r="LDT213" s="23"/>
      <c r="LDU213" s="23"/>
      <c r="LDV213" s="23"/>
      <c r="LDW213" s="23"/>
      <c r="LDX213" s="23"/>
      <c r="LDY213" s="23"/>
      <c r="LDZ213" s="23"/>
      <c r="LEA213" s="23"/>
      <c r="LEB213" s="23"/>
      <c r="LEC213" s="23"/>
      <c r="LED213" s="23"/>
      <c r="LEE213" s="23"/>
      <c r="LEF213" s="23"/>
      <c r="LEG213" s="23"/>
      <c r="LEH213" s="23"/>
      <c r="LEI213" s="23"/>
      <c r="LEJ213" s="23"/>
      <c r="LEK213" s="23"/>
      <c r="LEL213" s="23"/>
      <c r="LEM213" s="23"/>
      <c r="LEN213" s="23"/>
      <c r="LEO213" s="23"/>
      <c r="LEP213" s="23"/>
      <c r="LEQ213" s="23"/>
      <c r="LER213" s="23"/>
      <c r="LES213" s="23"/>
      <c r="LET213" s="23"/>
      <c r="LEU213" s="23"/>
      <c r="LEV213" s="23"/>
      <c r="LEW213" s="23"/>
      <c r="LEX213" s="23"/>
      <c r="LEY213" s="23"/>
      <c r="LEZ213" s="23"/>
      <c r="LFA213" s="23"/>
      <c r="LFB213" s="23"/>
      <c r="LFC213" s="23"/>
      <c r="LFD213" s="23"/>
      <c r="LFE213" s="23"/>
      <c r="LFF213" s="23"/>
      <c r="LFG213" s="23"/>
      <c r="LFH213" s="23"/>
      <c r="LFI213" s="23"/>
      <c r="LFJ213" s="23"/>
      <c r="LFK213" s="23"/>
      <c r="LFL213" s="23"/>
      <c r="LFM213" s="23"/>
      <c r="LFN213" s="23"/>
      <c r="LFO213" s="23"/>
      <c r="LFP213" s="23"/>
      <c r="LFQ213" s="23"/>
      <c r="LFR213" s="23"/>
      <c r="LFS213" s="23"/>
      <c r="LFT213" s="23"/>
      <c r="LFU213" s="23"/>
      <c r="LFV213" s="23"/>
      <c r="LFW213" s="23"/>
      <c r="LFX213" s="23"/>
      <c r="LFY213" s="23"/>
      <c r="LFZ213" s="23"/>
      <c r="LGA213" s="23"/>
      <c r="LGB213" s="23"/>
      <c r="LGC213" s="23"/>
      <c r="LGD213" s="23"/>
      <c r="LGE213" s="23"/>
      <c r="LGF213" s="23"/>
      <c r="LGG213" s="23"/>
      <c r="LGH213" s="23"/>
      <c r="LGI213" s="23"/>
      <c r="LGJ213" s="23"/>
      <c r="LGK213" s="23"/>
      <c r="LGL213" s="23"/>
      <c r="LGM213" s="23"/>
      <c r="LGN213" s="23"/>
      <c r="LGO213" s="23"/>
      <c r="LGP213" s="23"/>
      <c r="LGQ213" s="23"/>
      <c r="LGR213" s="23"/>
      <c r="LGS213" s="23"/>
      <c r="LGT213" s="23"/>
      <c r="LGU213" s="23"/>
      <c r="LGV213" s="23"/>
      <c r="LGW213" s="23"/>
      <c r="LGX213" s="23"/>
      <c r="LGY213" s="23"/>
      <c r="LGZ213" s="23"/>
      <c r="LHA213" s="23"/>
      <c r="LHB213" s="23"/>
      <c r="LHC213" s="23"/>
      <c r="LHD213" s="23"/>
      <c r="LHE213" s="23"/>
      <c r="LHF213" s="23"/>
      <c r="LHG213" s="23"/>
      <c r="LHH213" s="23"/>
      <c r="LHI213" s="23"/>
      <c r="LHJ213" s="23"/>
      <c r="LHK213" s="23"/>
      <c r="LHL213" s="23"/>
      <c r="LHM213" s="23"/>
      <c r="LHN213" s="23"/>
      <c r="LHO213" s="23"/>
      <c r="LHP213" s="23"/>
      <c r="LHQ213" s="23"/>
      <c r="LHR213" s="23"/>
      <c r="LHS213" s="23"/>
      <c r="LHT213" s="23"/>
      <c r="LHU213" s="23"/>
      <c r="LHV213" s="23"/>
      <c r="LHW213" s="23"/>
      <c r="LHX213" s="23"/>
      <c r="LHY213" s="23"/>
      <c r="LHZ213" s="23"/>
      <c r="LIA213" s="23"/>
      <c r="LIB213" s="23"/>
      <c r="LIC213" s="23"/>
      <c r="LID213" s="23"/>
      <c r="LIE213" s="23"/>
      <c r="LIF213" s="23"/>
      <c r="LIG213" s="23"/>
      <c r="LIH213" s="23"/>
      <c r="LII213" s="23"/>
      <c r="LIJ213" s="23"/>
      <c r="LIK213" s="23"/>
      <c r="LIL213" s="23"/>
      <c r="LIM213" s="23"/>
      <c r="LIN213" s="23"/>
      <c r="LIO213" s="23"/>
      <c r="LIP213" s="23"/>
      <c r="LIQ213" s="23"/>
      <c r="LIR213" s="23"/>
      <c r="LIS213" s="23"/>
      <c r="LIT213" s="23"/>
      <c r="LIU213" s="23"/>
      <c r="LIV213" s="23"/>
      <c r="LIW213" s="23"/>
      <c r="LIX213" s="23"/>
      <c r="LIY213" s="23"/>
      <c r="LIZ213" s="23"/>
      <c r="LJA213" s="23"/>
      <c r="LJB213" s="23"/>
      <c r="LJC213" s="23"/>
      <c r="LJD213" s="23"/>
      <c r="LJE213" s="23"/>
      <c r="LJF213" s="23"/>
      <c r="LJG213" s="23"/>
      <c r="LJH213" s="23"/>
      <c r="LJI213" s="23"/>
      <c r="LJJ213" s="23"/>
      <c r="LJK213" s="23"/>
      <c r="LJL213" s="23"/>
      <c r="LJM213" s="23"/>
      <c r="LJN213" s="23"/>
      <c r="LJO213" s="23"/>
      <c r="LJP213" s="23"/>
      <c r="LJQ213" s="23"/>
      <c r="LJR213" s="23"/>
      <c r="LJS213" s="23"/>
      <c r="LJT213" s="23"/>
      <c r="LJU213" s="23"/>
      <c r="LJV213" s="23"/>
      <c r="LJW213" s="23"/>
      <c r="LJX213" s="23"/>
      <c r="LJY213" s="23"/>
      <c r="LJZ213" s="23"/>
      <c r="LKA213" s="23"/>
      <c r="LKB213" s="23"/>
      <c r="LKC213" s="23"/>
      <c r="LKD213" s="23"/>
      <c r="LKE213" s="23"/>
      <c r="LKF213" s="23"/>
      <c r="LKG213" s="23"/>
      <c r="LKH213" s="23"/>
      <c r="LKI213" s="23"/>
      <c r="LKJ213" s="23"/>
      <c r="LKK213" s="23"/>
      <c r="LKL213" s="23"/>
      <c r="LKM213" s="23"/>
      <c r="LKN213" s="23"/>
      <c r="LKO213" s="23"/>
      <c r="LKP213" s="23"/>
      <c r="LKQ213" s="23"/>
      <c r="LKR213" s="23"/>
      <c r="LKS213" s="23"/>
      <c r="LKT213" s="23"/>
      <c r="LKU213" s="23"/>
      <c r="LKV213" s="23"/>
      <c r="LKW213" s="23"/>
      <c r="LKX213" s="23"/>
      <c r="LKY213" s="23"/>
      <c r="LKZ213" s="23"/>
      <c r="LLA213" s="23"/>
      <c r="LLB213" s="23"/>
      <c r="LLC213" s="23"/>
      <c r="LLD213" s="23"/>
      <c r="LLE213" s="23"/>
      <c r="LLF213" s="23"/>
      <c r="LLG213" s="23"/>
      <c r="LLH213" s="23"/>
      <c r="LLI213" s="23"/>
      <c r="LLJ213" s="23"/>
      <c r="LLK213" s="23"/>
      <c r="LLL213" s="23"/>
      <c r="LLM213" s="23"/>
      <c r="LLN213" s="23"/>
      <c r="LLO213" s="23"/>
      <c r="LLP213" s="23"/>
      <c r="LLQ213" s="23"/>
      <c r="LLR213" s="23"/>
      <c r="LLS213" s="23"/>
      <c r="LLT213" s="23"/>
      <c r="LLU213" s="23"/>
      <c r="LLV213" s="23"/>
      <c r="LLW213" s="23"/>
      <c r="LLX213" s="23"/>
      <c r="LLY213" s="23"/>
      <c r="LLZ213" s="23"/>
      <c r="LMA213" s="23"/>
      <c r="LMB213" s="23"/>
      <c r="LMC213" s="23"/>
      <c r="LMD213" s="23"/>
      <c r="LME213" s="23"/>
      <c r="LMF213" s="23"/>
      <c r="LMG213" s="23"/>
      <c r="LMH213" s="23"/>
      <c r="LMI213" s="23"/>
      <c r="LMJ213" s="23"/>
      <c r="LMK213" s="23"/>
      <c r="LML213" s="23"/>
      <c r="LMM213" s="23"/>
      <c r="LMN213" s="23"/>
      <c r="LMO213" s="23"/>
      <c r="LMP213" s="23"/>
      <c r="LMQ213" s="23"/>
      <c r="LMR213" s="23"/>
      <c r="LMS213" s="23"/>
      <c r="LMT213" s="23"/>
      <c r="LMU213" s="23"/>
      <c r="LMV213" s="23"/>
      <c r="LMW213" s="23"/>
      <c r="LMX213" s="23"/>
      <c r="LMY213" s="23"/>
      <c r="LMZ213" s="23"/>
      <c r="LNA213" s="23"/>
      <c r="LNB213" s="23"/>
      <c r="LNC213" s="23"/>
      <c r="LND213" s="23"/>
      <c r="LNE213" s="23"/>
      <c r="LNF213" s="23"/>
      <c r="LNG213" s="23"/>
      <c r="LNH213" s="23"/>
      <c r="LNI213" s="23"/>
      <c r="LNJ213" s="23"/>
      <c r="LNK213" s="23"/>
      <c r="LNL213" s="23"/>
      <c r="LNM213" s="23"/>
      <c r="LNN213" s="23"/>
      <c r="LNO213" s="23"/>
      <c r="LNP213" s="23"/>
      <c r="LNQ213" s="23"/>
      <c r="LNR213" s="23"/>
      <c r="LNS213" s="23"/>
      <c r="LNT213" s="23"/>
      <c r="LNU213" s="23"/>
      <c r="LNV213" s="23"/>
      <c r="LNW213" s="23"/>
      <c r="LNX213" s="23"/>
      <c r="LNY213" s="23"/>
      <c r="LNZ213" s="23"/>
      <c r="LOA213" s="23"/>
      <c r="LOB213" s="23"/>
      <c r="LOC213" s="23"/>
      <c r="LOD213" s="23"/>
      <c r="LOE213" s="23"/>
      <c r="LOF213" s="23"/>
      <c r="LOG213" s="23"/>
      <c r="LOH213" s="23"/>
      <c r="LOI213" s="23"/>
      <c r="LOJ213" s="23"/>
      <c r="LOK213" s="23"/>
      <c r="LOL213" s="23"/>
      <c r="LOM213" s="23"/>
      <c r="LON213" s="23"/>
      <c r="LOO213" s="23"/>
      <c r="LOP213" s="23"/>
      <c r="LOQ213" s="23"/>
      <c r="LOR213" s="23"/>
      <c r="LOS213" s="23"/>
      <c r="LOT213" s="23"/>
      <c r="LOU213" s="23"/>
      <c r="LOV213" s="23"/>
      <c r="LOW213" s="23"/>
      <c r="LOX213" s="23"/>
      <c r="LOY213" s="23"/>
      <c r="LOZ213" s="23"/>
      <c r="LPA213" s="23"/>
      <c r="LPB213" s="23"/>
      <c r="LPC213" s="23"/>
      <c r="LPD213" s="23"/>
      <c r="LPE213" s="23"/>
      <c r="LPF213" s="23"/>
      <c r="LPG213" s="23"/>
      <c r="LPH213" s="23"/>
      <c r="LPI213" s="23"/>
      <c r="LPJ213" s="23"/>
      <c r="LPK213" s="23"/>
      <c r="LPL213" s="23"/>
      <c r="LPM213" s="23"/>
      <c r="LPN213" s="23"/>
      <c r="LPO213" s="23"/>
      <c r="LPP213" s="23"/>
      <c r="LPQ213" s="23"/>
      <c r="LPR213" s="23"/>
      <c r="LPS213" s="23"/>
      <c r="LPT213" s="23"/>
      <c r="LPU213" s="23"/>
      <c r="LPV213" s="23"/>
      <c r="LPW213" s="23"/>
      <c r="LPX213" s="23"/>
      <c r="LPY213" s="23"/>
      <c r="LPZ213" s="23"/>
      <c r="LQA213" s="23"/>
      <c r="LQB213" s="23"/>
      <c r="LQC213" s="23"/>
      <c r="LQD213" s="23"/>
      <c r="LQE213" s="23"/>
      <c r="LQF213" s="23"/>
      <c r="LQG213" s="23"/>
      <c r="LQH213" s="23"/>
      <c r="LQI213" s="23"/>
      <c r="LQJ213" s="23"/>
      <c r="LQK213" s="23"/>
      <c r="LQL213" s="23"/>
      <c r="LQM213" s="23"/>
      <c r="LQN213" s="23"/>
      <c r="LQO213" s="23"/>
      <c r="LQP213" s="23"/>
      <c r="LQQ213" s="23"/>
      <c r="LQR213" s="23"/>
      <c r="LQS213" s="23"/>
      <c r="LQT213" s="23"/>
      <c r="LQU213" s="23"/>
      <c r="LQV213" s="23"/>
      <c r="LQW213" s="23"/>
      <c r="LQX213" s="23"/>
      <c r="LQY213" s="23"/>
      <c r="LQZ213" s="23"/>
      <c r="LRA213" s="23"/>
      <c r="LRB213" s="23"/>
      <c r="LRC213" s="23"/>
      <c r="LRD213" s="23"/>
      <c r="LRE213" s="23"/>
      <c r="LRF213" s="23"/>
      <c r="LRG213" s="23"/>
      <c r="LRH213" s="23"/>
      <c r="LRI213" s="23"/>
      <c r="LRJ213" s="23"/>
      <c r="LRK213" s="23"/>
      <c r="LRL213" s="23"/>
      <c r="LRM213" s="23"/>
      <c r="LRN213" s="23"/>
      <c r="LRO213" s="23"/>
      <c r="LRP213" s="23"/>
      <c r="LRQ213" s="23"/>
      <c r="LRR213" s="23"/>
      <c r="LRS213" s="23"/>
      <c r="LRT213" s="23"/>
      <c r="LRU213" s="23"/>
      <c r="LRV213" s="23"/>
      <c r="LRW213" s="23"/>
      <c r="LRX213" s="23"/>
      <c r="LRY213" s="23"/>
      <c r="LRZ213" s="23"/>
      <c r="LSA213" s="23"/>
      <c r="LSB213" s="23"/>
      <c r="LSC213" s="23"/>
      <c r="LSD213" s="23"/>
      <c r="LSE213" s="23"/>
      <c r="LSF213" s="23"/>
      <c r="LSG213" s="23"/>
      <c r="LSH213" s="23"/>
      <c r="LSI213" s="23"/>
      <c r="LSJ213" s="23"/>
      <c r="LSK213" s="23"/>
      <c r="LSL213" s="23"/>
      <c r="LSM213" s="23"/>
      <c r="LSN213" s="23"/>
      <c r="LSO213" s="23"/>
      <c r="LSP213" s="23"/>
      <c r="LSQ213" s="23"/>
      <c r="LSR213" s="23"/>
      <c r="LSS213" s="23"/>
      <c r="LST213" s="23"/>
      <c r="LSU213" s="23"/>
      <c r="LSV213" s="23"/>
      <c r="LSW213" s="23"/>
      <c r="LSX213" s="23"/>
      <c r="LSY213" s="23"/>
      <c r="LSZ213" s="23"/>
      <c r="LTA213" s="23"/>
      <c r="LTB213" s="23"/>
      <c r="LTC213" s="23"/>
      <c r="LTD213" s="23"/>
      <c r="LTE213" s="23"/>
      <c r="LTF213" s="23"/>
      <c r="LTG213" s="23"/>
      <c r="LTH213" s="23"/>
      <c r="LTI213" s="23"/>
      <c r="LTJ213" s="23"/>
      <c r="LTK213" s="23"/>
      <c r="LTL213" s="23"/>
      <c r="LTM213" s="23"/>
      <c r="LTN213" s="23"/>
      <c r="LTO213" s="23"/>
      <c r="LTP213" s="23"/>
      <c r="LTQ213" s="23"/>
      <c r="LTR213" s="23"/>
      <c r="LTS213" s="23"/>
      <c r="LTT213" s="23"/>
      <c r="LTU213" s="23"/>
      <c r="LTV213" s="23"/>
      <c r="LTW213" s="23"/>
      <c r="LTX213" s="23"/>
      <c r="LTY213" s="23"/>
      <c r="LTZ213" s="23"/>
      <c r="LUA213" s="23"/>
      <c r="LUB213" s="23"/>
      <c r="LUC213" s="23"/>
      <c r="LUD213" s="23"/>
      <c r="LUE213" s="23"/>
      <c r="LUF213" s="23"/>
      <c r="LUG213" s="23"/>
      <c r="LUH213" s="23"/>
      <c r="LUI213" s="23"/>
      <c r="LUJ213" s="23"/>
      <c r="LUK213" s="23"/>
      <c r="LUL213" s="23"/>
      <c r="LUM213" s="23"/>
      <c r="LUN213" s="23"/>
      <c r="LUO213" s="23"/>
      <c r="LUP213" s="23"/>
      <c r="LUQ213" s="23"/>
      <c r="LUR213" s="23"/>
      <c r="LUS213" s="23"/>
      <c r="LUT213" s="23"/>
      <c r="LUU213" s="23"/>
      <c r="LUV213" s="23"/>
      <c r="LUW213" s="23"/>
      <c r="LUX213" s="23"/>
      <c r="LUY213" s="23"/>
      <c r="LUZ213" s="23"/>
      <c r="LVA213" s="23"/>
      <c r="LVB213" s="23"/>
      <c r="LVC213" s="23"/>
      <c r="LVD213" s="23"/>
      <c r="LVE213" s="23"/>
      <c r="LVF213" s="23"/>
      <c r="LVG213" s="23"/>
      <c r="LVH213" s="23"/>
      <c r="LVI213" s="23"/>
      <c r="LVJ213" s="23"/>
      <c r="LVK213" s="23"/>
      <c r="LVL213" s="23"/>
      <c r="LVM213" s="23"/>
      <c r="LVN213" s="23"/>
      <c r="LVO213" s="23"/>
      <c r="LVP213" s="23"/>
      <c r="LVQ213" s="23"/>
      <c r="LVR213" s="23"/>
      <c r="LVS213" s="23"/>
      <c r="LVT213" s="23"/>
      <c r="LVU213" s="23"/>
      <c r="LVV213" s="23"/>
      <c r="LVW213" s="23"/>
      <c r="LVX213" s="23"/>
      <c r="LVY213" s="23"/>
      <c r="LVZ213" s="23"/>
      <c r="LWA213" s="23"/>
      <c r="LWB213" s="23"/>
      <c r="LWC213" s="23"/>
      <c r="LWD213" s="23"/>
      <c r="LWE213" s="23"/>
      <c r="LWF213" s="23"/>
      <c r="LWG213" s="23"/>
      <c r="LWH213" s="23"/>
      <c r="LWI213" s="23"/>
      <c r="LWJ213" s="23"/>
      <c r="LWK213" s="23"/>
      <c r="LWL213" s="23"/>
      <c r="LWM213" s="23"/>
      <c r="LWN213" s="23"/>
      <c r="LWO213" s="23"/>
      <c r="LWP213" s="23"/>
      <c r="LWQ213" s="23"/>
      <c r="LWR213" s="23"/>
      <c r="LWS213" s="23"/>
      <c r="LWT213" s="23"/>
      <c r="LWU213" s="23"/>
      <c r="LWV213" s="23"/>
      <c r="LWW213" s="23"/>
      <c r="LWX213" s="23"/>
      <c r="LWY213" s="23"/>
      <c r="LWZ213" s="23"/>
      <c r="LXA213" s="23"/>
      <c r="LXB213" s="23"/>
      <c r="LXC213" s="23"/>
      <c r="LXD213" s="23"/>
      <c r="LXE213" s="23"/>
      <c r="LXF213" s="23"/>
      <c r="LXG213" s="23"/>
      <c r="LXH213" s="23"/>
      <c r="LXI213" s="23"/>
      <c r="LXJ213" s="23"/>
      <c r="LXK213" s="23"/>
      <c r="LXL213" s="23"/>
      <c r="LXM213" s="23"/>
      <c r="LXN213" s="23"/>
      <c r="LXO213" s="23"/>
      <c r="LXP213" s="23"/>
      <c r="LXQ213" s="23"/>
      <c r="LXR213" s="23"/>
      <c r="LXS213" s="23"/>
      <c r="LXT213" s="23"/>
      <c r="LXU213" s="23"/>
      <c r="LXV213" s="23"/>
      <c r="LXW213" s="23"/>
      <c r="LXX213" s="23"/>
      <c r="LXY213" s="23"/>
      <c r="LXZ213" s="23"/>
      <c r="LYA213" s="23"/>
      <c r="LYB213" s="23"/>
      <c r="LYC213" s="23"/>
      <c r="LYD213" s="23"/>
      <c r="LYE213" s="23"/>
      <c r="LYF213" s="23"/>
      <c r="LYG213" s="23"/>
      <c r="LYH213" s="23"/>
      <c r="LYI213" s="23"/>
      <c r="LYJ213" s="23"/>
      <c r="LYK213" s="23"/>
      <c r="LYL213" s="23"/>
      <c r="LYM213" s="23"/>
      <c r="LYN213" s="23"/>
      <c r="LYO213" s="23"/>
      <c r="LYP213" s="23"/>
      <c r="LYQ213" s="23"/>
      <c r="LYR213" s="23"/>
      <c r="LYS213" s="23"/>
      <c r="LYT213" s="23"/>
      <c r="LYU213" s="23"/>
      <c r="LYV213" s="23"/>
      <c r="LYW213" s="23"/>
      <c r="LYX213" s="23"/>
      <c r="LYY213" s="23"/>
      <c r="LYZ213" s="23"/>
      <c r="LZA213" s="23"/>
      <c r="LZB213" s="23"/>
      <c r="LZC213" s="23"/>
      <c r="LZD213" s="23"/>
      <c r="LZE213" s="23"/>
      <c r="LZF213" s="23"/>
      <c r="LZG213" s="23"/>
      <c r="LZH213" s="23"/>
      <c r="LZI213" s="23"/>
      <c r="LZJ213" s="23"/>
      <c r="LZK213" s="23"/>
      <c r="LZL213" s="23"/>
      <c r="LZM213" s="23"/>
      <c r="LZN213" s="23"/>
      <c r="LZO213" s="23"/>
      <c r="LZP213" s="23"/>
      <c r="LZQ213" s="23"/>
      <c r="LZR213" s="23"/>
      <c r="LZS213" s="23"/>
      <c r="LZT213" s="23"/>
      <c r="LZU213" s="23"/>
      <c r="LZV213" s="23"/>
      <c r="LZW213" s="23"/>
      <c r="LZX213" s="23"/>
      <c r="LZY213" s="23"/>
      <c r="LZZ213" s="23"/>
      <c r="MAA213" s="23"/>
      <c r="MAB213" s="23"/>
      <c r="MAC213" s="23"/>
      <c r="MAD213" s="23"/>
      <c r="MAE213" s="23"/>
      <c r="MAF213" s="23"/>
      <c r="MAG213" s="23"/>
      <c r="MAH213" s="23"/>
      <c r="MAI213" s="23"/>
      <c r="MAJ213" s="23"/>
      <c r="MAK213" s="23"/>
      <c r="MAL213" s="23"/>
      <c r="MAM213" s="23"/>
      <c r="MAN213" s="23"/>
      <c r="MAO213" s="23"/>
      <c r="MAP213" s="23"/>
      <c r="MAQ213" s="23"/>
      <c r="MAR213" s="23"/>
      <c r="MAS213" s="23"/>
      <c r="MAT213" s="23"/>
      <c r="MAU213" s="23"/>
      <c r="MAV213" s="23"/>
      <c r="MAW213" s="23"/>
      <c r="MAX213" s="23"/>
      <c r="MAY213" s="23"/>
      <c r="MAZ213" s="23"/>
      <c r="MBA213" s="23"/>
      <c r="MBB213" s="23"/>
      <c r="MBC213" s="23"/>
      <c r="MBD213" s="23"/>
      <c r="MBE213" s="23"/>
      <c r="MBF213" s="23"/>
      <c r="MBG213" s="23"/>
      <c r="MBH213" s="23"/>
      <c r="MBI213" s="23"/>
      <c r="MBJ213" s="23"/>
      <c r="MBK213" s="23"/>
      <c r="MBL213" s="23"/>
      <c r="MBM213" s="23"/>
      <c r="MBN213" s="23"/>
      <c r="MBO213" s="23"/>
      <c r="MBP213" s="23"/>
      <c r="MBQ213" s="23"/>
      <c r="MBR213" s="23"/>
      <c r="MBS213" s="23"/>
      <c r="MBT213" s="23"/>
      <c r="MBU213" s="23"/>
      <c r="MBV213" s="23"/>
      <c r="MBW213" s="23"/>
      <c r="MBX213" s="23"/>
      <c r="MBY213" s="23"/>
      <c r="MBZ213" s="23"/>
      <c r="MCA213" s="23"/>
      <c r="MCB213" s="23"/>
      <c r="MCC213" s="23"/>
      <c r="MCD213" s="23"/>
      <c r="MCE213" s="23"/>
      <c r="MCF213" s="23"/>
      <c r="MCG213" s="23"/>
      <c r="MCH213" s="23"/>
      <c r="MCI213" s="23"/>
      <c r="MCJ213" s="23"/>
      <c r="MCK213" s="23"/>
      <c r="MCL213" s="23"/>
      <c r="MCM213" s="23"/>
      <c r="MCN213" s="23"/>
      <c r="MCO213" s="23"/>
      <c r="MCP213" s="23"/>
      <c r="MCQ213" s="23"/>
      <c r="MCR213" s="23"/>
      <c r="MCS213" s="23"/>
      <c r="MCT213" s="23"/>
      <c r="MCU213" s="23"/>
      <c r="MCV213" s="23"/>
      <c r="MCW213" s="23"/>
      <c r="MCX213" s="23"/>
      <c r="MCY213" s="23"/>
      <c r="MCZ213" s="23"/>
      <c r="MDA213" s="23"/>
      <c r="MDB213" s="23"/>
      <c r="MDC213" s="23"/>
      <c r="MDD213" s="23"/>
      <c r="MDE213" s="23"/>
      <c r="MDF213" s="23"/>
      <c r="MDG213" s="23"/>
      <c r="MDH213" s="23"/>
      <c r="MDI213" s="23"/>
      <c r="MDJ213" s="23"/>
      <c r="MDK213" s="23"/>
      <c r="MDL213" s="23"/>
      <c r="MDM213" s="23"/>
      <c r="MDN213" s="23"/>
      <c r="MDO213" s="23"/>
      <c r="MDP213" s="23"/>
      <c r="MDQ213" s="23"/>
      <c r="MDR213" s="23"/>
      <c r="MDS213" s="23"/>
      <c r="MDT213" s="23"/>
      <c r="MDU213" s="23"/>
      <c r="MDV213" s="23"/>
      <c r="MDW213" s="23"/>
      <c r="MDX213" s="23"/>
      <c r="MDY213" s="23"/>
      <c r="MDZ213" s="23"/>
      <c r="MEA213" s="23"/>
      <c r="MEB213" s="23"/>
      <c r="MEC213" s="23"/>
      <c r="MED213" s="23"/>
      <c r="MEE213" s="23"/>
      <c r="MEF213" s="23"/>
      <c r="MEG213" s="23"/>
      <c r="MEH213" s="23"/>
      <c r="MEI213" s="23"/>
      <c r="MEJ213" s="23"/>
      <c r="MEK213" s="23"/>
      <c r="MEL213" s="23"/>
      <c r="MEM213" s="23"/>
      <c r="MEN213" s="23"/>
      <c r="MEO213" s="23"/>
      <c r="MEP213" s="23"/>
      <c r="MEQ213" s="23"/>
      <c r="MER213" s="23"/>
      <c r="MES213" s="23"/>
      <c r="MET213" s="23"/>
      <c r="MEU213" s="23"/>
      <c r="MEV213" s="23"/>
      <c r="MEW213" s="23"/>
      <c r="MEX213" s="23"/>
      <c r="MEY213" s="23"/>
      <c r="MEZ213" s="23"/>
      <c r="MFA213" s="23"/>
      <c r="MFB213" s="23"/>
      <c r="MFC213" s="23"/>
      <c r="MFD213" s="23"/>
      <c r="MFE213" s="23"/>
      <c r="MFF213" s="23"/>
      <c r="MFG213" s="23"/>
      <c r="MFH213" s="23"/>
      <c r="MFI213" s="23"/>
      <c r="MFJ213" s="23"/>
      <c r="MFK213" s="23"/>
      <c r="MFL213" s="23"/>
      <c r="MFM213" s="23"/>
      <c r="MFN213" s="23"/>
      <c r="MFO213" s="23"/>
      <c r="MFP213" s="23"/>
      <c r="MFQ213" s="23"/>
      <c r="MFR213" s="23"/>
      <c r="MFS213" s="23"/>
      <c r="MFT213" s="23"/>
      <c r="MFU213" s="23"/>
      <c r="MFV213" s="23"/>
      <c r="MFW213" s="23"/>
      <c r="MFX213" s="23"/>
      <c r="MFY213" s="23"/>
      <c r="MFZ213" s="23"/>
      <c r="MGA213" s="23"/>
      <c r="MGB213" s="23"/>
      <c r="MGC213" s="23"/>
      <c r="MGD213" s="23"/>
      <c r="MGE213" s="23"/>
      <c r="MGF213" s="23"/>
      <c r="MGG213" s="23"/>
      <c r="MGH213" s="23"/>
      <c r="MGI213" s="23"/>
      <c r="MGJ213" s="23"/>
      <c r="MGK213" s="23"/>
      <c r="MGL213" s="23"/>
      <c r="MGM213" s="23"/>
      <c r="MGN213" s="23"/>
      <c r="MGO213" s="23"/>
      <c r="MGP213" s="23"/>
      <c r="MGQ213" s="23"/>
      <c r="MGR213" s="23"/>
      <c r="MGS213" s="23"/>
      <c r="MGT213" s="23"/>
      <c r="MGU213" s="23"/>
      <c r="MGV213" s="23"/>
      <c r="MGW213" s="23"/>
      <c r="MGX213" s="23"/>
      <c r="MGY213" s="23"/>
      <c r="MGZ213" s="23"/>
      <c r="MHA213" s="23"/>
      <c r="MHB213" s="23"/>
      <c r="MHC213" s="23"/>
      <c r="MHD213" s="23"/>
      <c r="MHE213" s="23"/>
      <c r="MHF213" s="23"/>
      <c r="MHG213" s="23"/>
      <c r="MHH213" s="23"/>
      <c r="MHI213" s="23"/>
      <c r="MHJ213" s="23"/>
      <c r="MHK213" s="23"/>
      <c r="MHL213" s="23"/>
      <c r="MHM213" s="23"/>
      <c r="MHN213" s="23"/>
      <c r="MHO213" s="23"/>
      <c r="MHP213" s="23"/>
      <c r="MHQ213" s="23"/>
      <c r="MHR213" s="23"/>
      <c r="MHS213" s="23"/>
      <c r="MHT213" s="23"/>
      <c r="MHU213" s="23"/>
      <c r="MHV213" s="23"/>
      <c r="MHW213" s="23"/>
      <c r="MHX213" s="23"/>
      <c r="MHY213" s="23"/>
      <c r="MHZ213" s="23"/>
      <c r="MIA213" s="23"/>
      <c r="MIB213" s="23"/>
      <c r="MIC213" s="23"/>
      <c r="MID213" s="23"/>
      <c r="MIE213" s="23"/>
      <c r="MIF213" s="23"/>
      <c r="MIG213" s="23"/>
      <c r="MIH213" s="23"/>
      <c r="MII213" s="23"/>
      <c r="MIJ213" s="23"/>
      <c r="MIK213" s="23"/>
      <c r="MIL213" s="23"/>
      <c r="MIM213" s="23"/>
      <c r="MIN213" s="23"/>
      <c r="MIO213" s="23"/>
      <c r="MIP213" s="23"/>
      <c r="MIQ213" s="23"/>
      <c r="MIR213" s="23"/>
      <c r="MIS213" s="23"/>
      <c r="MIT213" s="23"/>
      <c r="MIU213" s="23"/>
      <c r="MIV213" s="23"/>
      <c r="MIW213" s="23"/>
      <c r="MIX213" s="23"/>
      <c r="MIY213" s="23"/>
      <c r="MIZ213" s="23"/>
      <c r="MJA213" s="23"/>
      <c r="MJB213" s="23"/>
      <c r="MJC213" s="23"/>
      <c r="MJD213" s="23"/>
      <c r="MJE213" s="23"/>
      <c r="MJF213" s="23"/>
      <c r="MJG213" s="23"/>
      <c r="MJH213" s="23"/>
      <c r="MJI213" s="23"/>
      <c r="MJJ213" s="23"/>
      <c r="MJK213" s="23"/>
      <c r="MJL213" s="23"/>
      <c r="MJM213" s="23"/>
      <c r="MJN213" s="23"/>
      <c r="MJO213" s="23"/>
      <c r="MJP213" s="23"/>
      <c r="MJQ213" s="23"/>
      <c r="MJR213" s="23"/>
      <c r="MJS213" s="23"/>
      <c r="MJT213" s="23"/>
      <c r="MJU213" s="23"/>
      <c r="MJV213" s="23"/>
      <c r="MJW213" s="23"/>
      <c r="MJX213" s="23"/>
      <c r="MJY213" s="23"/>
      <c r="MJZ213" s="23"/>
      <c r="MKA213" s="23"/>
      <c r="MKB213" s="23"/>
      <c r="MKC213" s="23"/>
      <c r="MKD213" s="23"/>
      <c r="MKE213" s="23"/>
      <c r="MKF213" s="23"/>
      <c r="MKG213" s="23"/>
      <c r="MKH213" s="23"/>
      <c r="MKI213" s="23"/>
      <c r="MKJ213" s="23"/>
      <c r="MKK213" s="23"/>
      <c r="MKL213" s="23"/>
      <c r="MKM213" s="23"/>
      <c r="MKN213" s="23"/>
      <c r="MKO213" s="23"/>
      <c r="MKP213" s="23"/>
      <c r="MKQ213" s="23"/>
      <c r="MKR213" s="23"/>
      <c r="MKS213" s="23"/>
      <c r="MKT213" s="23"/>
      <c r="MKU213" s="23"/>
      <c r="MKV213" s="23"/>
      <c r="MKW213" s="23"/>
      <c r="MKX213" s="23"/>
      <c r="MKY213" s="23"/>
      <c r="MKZ213" s="23"/>
      <c r="MLA213" s="23"/>
      <c r="MLB213" s="23"/>
      <c r="MLC213" s="23"/>
      <c r="MLD213" s="23"/>
      <c r="MLE213" s="23"/>
      <c r="MLF213" s="23"/>
      <c r="MLG213" s="23"/>
      <c r="MLH213" s="23"/>
      <c r="MLI213" s="23"/>
      <c r="MLJ213" s="23"/>
      <c r="MLK213" s="23"/>
      <c r="MLL213" s="23"/>
      <c r="MLM213" s="23"/>
      <c r="MLN213" s="23"/>
      <c r="MLO213" s="23"/>
      <c r="MLP213" s="23"/>
      <c r="MLQ213" s="23"/>
      <c r="MLR213" s="23"/>
      <c r="MLS213" s="23"/>
      <c r="MLT213" s="23"/>
      <c r="MLU213" s="23"/>
      <c r="MLV213" s="23"/>
      <c r="MLW213" s="23"/>
      <c r="MLX213" s="23"/>
      <c r="MLY213" s="23"/>
      <c r="MLZ213" s="23"/>
      <c r="MMA213" s="23"/>
      <c r="MMB213" s="23"/>
      <c r="MMC213" s="23"/>
      <c r="MMD213" s="23"/>
      <c r="MME213" s="23"/>
      <c r="MMF213" s="23"/>
      <c r="MMG213" s="23"/>
      <c r="MMH213" s="23"/>
      <c r="MMI213" s="23"/>
      <c r="MMJ213" s="23"/>
      <c r="MMK213" s="23"/>
      <c r="MML213" s="23"/>
      <c r="MMM213" s="23"/>
      <c r="MMN213" s="23"/>
      <c r="MMO213" s="23"/>
      <c r="MMP213" s="23"/>
      <c r="MMQ213" s="23"/>
      <c r="MMR213" s="23"/>
      <c r="MMS213" s="23"/>
      <c r="MMT213" s="23"/>
      <c r="MMU213" s="23"/>
      <c r="MMV213" s="23"/>
      <c r="MMW213" s="23"/>
      <c r="MMX213" s="23"/>
      <c r="MMY213" s="23"/>
      <c r="MMZ213" s="23"/>
      <c r="MNA213" s="23"/>
      <c r="MNB213" s="23"/>
      <c r="MNC213" s="23"/>
      <c r="MND213" s="23"/>
      <c r="MNE213" s="23"/>
      <c r="MNF213" s="23"/>
      <c r="MNG213" s="23"/>
      <c r="MNH213" s="23"/>
      <c r="MNI213" s="23"/>
      <c r="MNJ213" s="23"/>
      <c r="MNK213" s="23"/>
      <c r="MNL213" s="23"/>
      <c r="MNM213" s="23"/>
      <c r="MNN213" s="23"/>
      <c r="MNO213" s="23"/>
      <c r="MNP213" s="23"/>
      <c r="MNQ213" s="23"/>
      <c r="MNR213" s="23"/>
      <c r="MNS213" s="23"/>
      <c r="MNT213" s="23"/>
      <c r="MNU213" s="23"/>
      <c r="MNV213" s="23"/>
      <c r="MNW213" s="23"/>
      <c r="MNX213" s="23"/>
      <c r="MNY213" s="23"/>
      <c r="MNZ213" s="23"/>
      <c r="MOA213" s="23"/>
      <c r="MOB213" s="23"/>
      <c r="MOC213" s="23"/>
      <c r="MOD213" s="23"/>
      <c r="MOE213" s="23"/>
      <c r="MOF213" s="23"/>
      <c r="MOG213" s="23"/>
      <c r="MOH213" s="23"/>
      <c r="MOI213" s="23"/>
      <c r="MOJ213" s="23"/>
      <c r="MOK213" s="23"/>
      <c r="MOL213" s="23"/>
      <c r="MOM213" s="23"/>
      <c r="MON213" s="23"/>
      <c r="MOO213" s="23"/>
      <c r="MOP213" s="23"/>
      <c r="MOQ213" s="23"/>
      <c r="MOR213" s="23"/>
      <c r="MOS213" s="23"/>
      <c r="MOT213" s="23"/>
      <c r="MOU213" s="23"/>
      <c r="MOV213" s="23"/>
      <c r="MOW213" s="23"/>
      <c r="MOX213" s="23"/>
      <c r="MOY213" s="23"/>
      <c r="MOZ213" s="23"/>
      <c r="MPA213" s="23"/>
      <c r="MPB213" s="23"/>
      <c r="MPC213" s="23"/>
      <c r="MPD213" s="23"/>
      <c r="MPE213" s="23"/>
      <c r="MPF213" s="23"/>
      <c r="MPG213" s="23"/>
      <c r="MPH213" s="23"/>
      <c r="MPI213" s="23"/>
      <c r="MPJ213" s="23"/>
      <c r="MPK213" s="23"/>
      <c r="MPL213" s="23"/>
      <c r="MPM213" s="23"/>
      <c r="MPN213" s="23"/>
      <c r="MPO213" s="23"/>
      <c r="MPP213" s="23"/>
      <c r="MPQ213" s="23"/>
      <c r="MPR213" s="23"/>
      <c r="MPS213" s="23"/>
      <c r="MPT213" s="23"/>
      <c r="MPU213" s="23"/>
      <c r="MPV213" s="23"/>
      <c r="MPW213" s="23"/>
      <c r="MPX213" s="23"/>
      <c r="MPY213" s="23"/>
      <c r="MPZ213" s="23"/>
      <c r="MQA213" s="23"/>
      <c r="MQB213" s="23"/>
      <c r="MQC213" s="23"/>
      <c r="MQD213" s="23"/>
      <c r="MQE213" s="23"/>
      <c r="MQF213" s="23"/>
      <c r="MQG213" s="23"/>
      <c r="MQH213" s="23"/>
      <c r="MQI213" s="23"/>
      <c r="MQJ213" s="23"/>
      <c r="MQK213" s="23"/>
      <c r="MQL213" s="23"/>
      <c r="MQM213" s="23"/>
      <c r="MQN213" s="23"/>
      <c r="MQO213" s="23"/>
      <c r="MQP213" s="23"/>
      <c r="MQQ213" s="23"/>
      <c r="MQR213" s="23"/>
      <c r="MQS213" s="23"/>
      <c r="MQT213" s="23"/>
      <c r="MQU213" s="23"/>
      <c r="MQV213" s="23"/>
      <c r="MQW213" s="23"/>
      <c r="MQX213" s="23"/>
      <c r="MQY213" s="23"/>
      <c r="MQZ213" s="23"/>
      <c r="MRA213" s="23"/>
      <c r="MRB213" s="23"/>
      <c r="MRC213" s="23"/>
      <c r="MRD213" s="23"/>
      <c r="MRE213" s="23"/>
      <c r="MRF213" s="23"/>
      <c r="MRG213" s="23"/>
      <c r="MRH213" s="23"/>
      <c r="MRI213" s="23"/>
      <c r="MRJ213" s="23"/>
      <c r="MRK213" s="23"/>
      <c r="MRL213" s="23"/>
      <c r="MRM213" s="23"/>
      <c r="MRN213" s="23"/>
      <c r="MRO213" s="23"/>
      <c r="MRP213" s="23"/>
      <c r="MRQ213" s="23"/>
      <c r="MRR213" s="23"/>
      <c r="MRS213" s="23"/>
      <c r="MRT213" s="23"/>
      <c r="MRU213" s="23"/>
      <c r="MRV213" s="23"/>
      <c r="MRW213" s="23"/>
      <c r="MRX213" s="23"/>
      <c r="MRY213" s="23"/>
      <c r="MRZ213" s="23"/>
      <c r="MSA213" s="23"/>
      <c r="MSB213" s="23"/>
      <c r="MSC213" s="23"/>
      <c r="MSD213" s="23"/>
      <c r="MSE213" s="23"/>
      <c r="MSF213" s="23"/>
      <c r="MSG213" s="23"/>
      <c r="MSH213" s="23"/>
      <c r="MSI213" s="23"/>
      <c r="MSJ213" s="23"/>
      <c r="MSK213" s="23"/>
      <c r="MSL213" s="23"/>
      <c r="MSM213" s="23"/>
      <c r="MSN213" s="23"/>
      <c r="MSO213" s="23"/>
      <c r="MSP213" s="23"/>
      <c r="MSQ213" s="23"/>
      <c r="MSR213" s="23"/>
      <c r="MSS213" s="23"/>
      <c r="MST213" s="23"/>
      <c r="MSU213" s="23"/>
      <c r="MSV213" s="23"/>
      <c r="MSW213" s="23"/>
      <c r="MSX213" s="23"/>
      <c r="MSY213" s="23"/>
      <c r="MSZ213" s="23"/>
      <c r="MTA213" s="23"/>
      <c r="MTB213" s="23"/>
      <c r="MTC213" s="23"/>
      <c r="MTD213" s="23"/>
      <c r="MTE213" s="23"/>
      <c r="MTF213" s="23"/>
      <c r="MTG213" s="23"/>
      <c r="MTH213" s="23"/>
      <c r="MTI213" s="23"/>
      <c r="MTJ213" s="23"/>
      <c r="MTK213" s="23"/>
      <c r="MTL213" s="23"/>
      <c r="MTM213" s="23"/>
      <c r="MTN213" s="23"/>
      <c r="MTO213" s="23"/>
      <c r="MTP213" s="23"/>
      <c r="MTQ213" s="23"/>
      <c r="MTR213" s="23"/>
      <c r="MTS213" s="23"/>
      <c r="MTT213" s="23"/>
      <c r="MTU213" s="23"/>
      <c r="MTV213" s="23"/>
      <c r="MTW213" s="23"/>
      <c r="MTX213" s="23"/>
      <c r="MTY213" s="23"/>
      <c r="MTZ213" s="23"/>
      <c r="MUA213" s="23"/>
      <c r="MUB213" s="23"/>
      <c r="MUC213" s="23"/>
      <c r="MUD213" s="23"/>
      <c r="MUE213" s="23"/>
      <c r="MUF213" s="23"/>
      <c r="MUG213" s="23"/>
      <c r="MUH213" s="23"/>
      <c r="MUI213" s="23"/>
      <c r="MUJ213" s="23"/>
      <c r="MUK213" s="23"/>
      <c r="MUL213" s="23"/>
      <c r="MUM213" s="23"/>
      <c r="MUN213" s="23"/>
      <c r="MUO213" s="23"/>
      <c r="MUP213" s="23"/>
      <c r="MUQ213" s="23"/>
      <c r="MUR213" s="23"/>
      <c r="MUS213" s="23"/>
      <c r="MUT213" s="23"/>
      <c r="MUU213" s="23"/>
      <c r="MUV213" s="23"/>
      <c r="MUW213" s="23"/>
      <c r="MUX213" s="23"/>
      <c r="MUY213" s="23"/>
      <c r="MUZ213" s="23"/>
      <c r="MVA213" s="23"/>
      <c r="MVB213" s="23"/>
      <c r="MVC213" s="23"/>
      <c r="MVD213" s="23"/>
      <c r="MVE213" s="23"/>
      <c r="MVF213" s="23"/>
      <c r="MVG213" s="23"/>
      <c r="MVH213" s="23"/>
      <c r="MVI213" s="23"/>
      <c r="MVJ213" s="23"/>
      <c r="MVK213" s="23"/>
      <c r="MVL213" s="23"/>
      <c r="MVM213" s="23"/>
      <c r="MVN213" s="23"/>
      <c r="MVO213" s="23"/>
      <c r="MVP213" s="23"/>
      <c r="MVQ213" s="23"/>
      <c r="MVR213" s="23"/>
      <c r="MVS213" s="23"/>
      <c r="MVT213" s="23"/>
      <c r="MVU213" s="23"/>
      <c r="MVV213" s="23"/>
      <c r="MVW213" s="23"/>
      <c r="MVX213" s="23"/>
      <c r="MVY213" s="23"/>
      <c r="MVZ213" s="23"/>
      <c r="MWA213" s="23"/>
      <c r="MWB213" s="23"/>
      <c r="MWC213" s="23"/>
      <c r="MWD213" s="23"/>
      <c r="MWE213" s="23"/>
      <c r="MWF213" s="23"/>
      <c r="MWG213" s="23"/>
      <c r="MWH213" s="23"/>
      <c r="MWI213" s="23"/>
      <c r="MWJ213" s="23"/>
      <c r="MWK213" s="23"/>
      <c r="MWL213" s="23"/>
      <c r="MWM213" s="23"/>
      <c r="MWN213" s="23"/>
      <c r="MWO213" s="23"/>
      <c r="MWP213" s="23"/>
      <c r="MWQ213" s="23"/>
      <c r="MWR213" s="23"/>
      <c r="MWS213" s="23"/>
      <c r="MWT213" s="23"/>
      <c r="MWU213" s="23"/>
      <c r="MWV213" s="23"/>
      <c r="MWW213" s="23"/>
      <c r="MWX213" s="23"/>
      <c r="MWY213" s="23"/>
      <c r="MWZ213" s="23"/>
      <c r="MXA213" s="23"/>
      <c r="MXB213" s="23"/>
      <c r="MXC213" s="23"/>
      <c r="MXD213" s="23"/>
      <c r="MXE213" s="23"/>
      <c r="MXF213" s="23"/>
      <c r="MXG213" s="23"/>
      <c r="MXH213" s="23"/>
      <c r="MXI213" s="23"/>
      <c r="MXJ213" s="23"/>
      <c r="MXK213" s="23"/>
      <c r="MXL213" s="23"/>
      <c r="MXM213" s="23"/>
      <c r="MXN213" s="23"/>
      <c r="MXO213" s="23"/>
      <c r="MXP213" s="23"/>
      <c r="MXQ213" s="23"/>
      <c r="MXR213" s="23"/>
      <c r="MXS213" s="23"/>
      <c r="MXT213" s="23"/>
      <c r="MXU213" s="23"/>
      <c r="MXV213" s="23"/>
      <c r="MXW213" s="23"/>
      <c r="MXX213" s="23"/>
      <c r="MXY213" s="23"/>
      <c r="MXZ213" s="23"/>
      <c r="MYA213" s="23"/>
      <c r="MYB213" s="23"/>
      <c r="MYC213" s="23"/>
      <c r="MYD213" s="23"/>
      <c r="MYE213" s="23"/>
      <c r="MYF213" s="23"/>
      <c r="MYG213" s="23"/>
      <c r="MYH213" s="23"/>
      <c r="MYI213" s="23"/>
      <c r="MYJ213" s="23"/>
      <c r="MYK213" s="23"/>
      <c r="MYL213" s="23"/>
      <c r="MYM213" s="23"/>
      <c r="MYN213" s="23"/>
      <c r="MYO213" s="23"/>
      <c r="MYP213" s="23"/>
      <c r="MYQ213" s="23"/>
      <c r="MYR213" s="23"/>
      <c r="MYS213" s="23"/>
      <c r="MYT213" s="23"/>
      <c r="MYU213" s="23"/>
      <c r="MYV213" s="23"/>
      <c r="MYW213" s="23"/>
      <c r="MYX213" s="23"/>
      <c r="MYY213" s="23"/>
      <c r="MYZ213" s="23"/>
      <c r="MZA213" s="23"/>
      <c r="MZB213" s="23"/>
      <c r="MZC213" s="23"/>
      <c r="MZD213" s="23"/>
      <c r="MZE213" s="23"/>
      <c r="MZF213" s="23"/>
      <c r="MZG213" s="23"/>
      <c r="MZH213" s="23"/>
      <c r="MZI213" s="23"/>
      <c r="MZJ213" s="23"/>
      <c r="MZK213" s="23"/>
      <c r="MZL213" s="23"/>
      <c r="MZM213" s="23"/>
      <c r="MZN213" s="23"/>
      <c r="MZO213" s="23"/>
      <c r="MZP213" s="23"/>
      <c r="MZQ213" s="23"/>
      <c r="MZR213" s="23"/>
      <c r="MZS213" s="23"/>
      <c r="MZT213" s="23"/>
      <c r="MZU213" s="23"/>
      <c r="MZV213" s="23"/>
      <c r="MZW213" s="23"/>
      <c r="MZX213" s="23"/>
      <c r="MZY213" s="23"/>
      <c r="MZZ213" s="23"/>
      <c r="NAA213" s="23"/>
      <c r="NAB213" s="23"/>
      <c r="NAC213" s="23"/>
      <c r="NAD213" s="23"/>
      <c r="NAE213" s="23"/>
      <c r="NAF213" s="23"/>
      <c r="NAG213" s="23"/>
      <c r="NAH213" s="23"/>
      <c r="NAI213" s="23"/>
      <c r="NAJ213" s="23"/>
      <c r="NAK213" s="23"/>
      <c r="NAL213" s="23"/>
      <c r="NAM213" s="23"/>
      <c r="NAN213" s="23"/>
      <c r="NAO213" s="23"/>
      <c r="NAP213" s="23"/>
      <c r="NAQ213" s="23"/>
      <c r="NAR213" s="23"/>
      <c r="NAS213" s="23"/>
      <c r="NAT213" s="23"/>
      <c r="NAU213" s="23"/>
      <c r="NAV213" s="23"/>
      <c r="NAW213" s="23"/>
      <c r="NAX213" s="23"/>
      <c r="NAY213" s="23"/>
      <c r="NAZ213" s="23"/>
      <c r="NBA213" s="23"/>
      <c r="NBB213" s="23"/>
      <c r="NBC213" s="23"/>
      <c r="NBD213" s="23"/>
      <c r="NBE213" s="23"/>
      <c r="NBF213" s="23"/>
      <c r="NBG213" s="23"/>
      <c r="NBH213" s="23"/>
      <c r="NBI213" s="23"/>
      <c r="NBJ213" s="23"/>
      <c r="NBK213" s="23"/>
      <c r="NBL213" s="23"/>
      <c r="NBM213" s="23"/>
      <c r="NBN213" s="23"/>
      <c r="NBO213" s="23"/>
      <c r="NBP213" s="23"/>
      <c r="NBQ213" s="23"/>
      <c r="NBR213" s="23"/>
      <c r="NBS213" s="23"/>
      <c r="NBT213" s="23"/>
      <c r="NBU213" s="23"/>
      <c r="NBV213" s="23"/>
      <c r="NBW213" s="23"/>
      <c r="NBX213" s="23"/>
      <c r="NBY213" s="23"/>
      <c r="NBZ213" s="23"/>
      <c r="NCA213" s="23"/>
      <c r="NCB213" s="23"/>
      <c r="NCC213" s="23"/>
      <c r="NCD213" s="23"/>
      <c r="NCE213" s="23"/>
      <c r="NCF213" s="23"/>
      <c r="NCG213" s="23"/>
      <c r="NCH213" s="23"/>
      <c r="NCI213" s="23"/>
      <c r="NCJ213" s="23"/>
      <c r="NCK213" s="23"/>
      <c r="NCL213" s="23"/>
      <c r="NCM213" s="23"/>
      <c r="NCN213" s="23"/>
      <c r="NCO213" s="23"/>
      <c r="NCP213" s="23"/>
      <c r="NCQ213" s="23"/>
      <c r="NCR213" s="23"/>
      <c r="NCS213" s="23"/>
      <c r="NCT213" s="23"/>
      <c r="NCU213" s="23"/>
      <c r="NCV213" s="23"/>
      <c r="NCW213" s="23"/>
      <c r="NCX213" s="23"/>
      <c r="NCY213" s="23"/>
      <c r="NCZ213" s="23"/>
      <c r="NDA213" s="23"/>
      <c r="NDB213" s="23"/>
      <c r="NDC213" s="23"/>
      <c r="NDD213" s="23"/>
      <c r="NDE213" s="23"/>
      <c r="NDF213" s="23"/>
      <c r="NDG213" s="23"/>
      <c r="NDH213" s="23"/>
      <c r="NDI213" s="23"/>
      <c r="NDJ213" s="23"/>
      <c r="NDK213" s="23"/>
      <c r="NDL213" s="23"/>
      <c r="NDM213" s="23"/>
      <c r="NDN213" s="23"/>
      <c r="NDO213" s="23"/>
      <c r="NDP213" s="23"/>
      <c r="NDQ213" s="23"/>
      <c r="NDR213" s="23"/>
      <c r="NDS213" s="23"/>
      <c r="NDT213" s="23"/>
      <c r="NDU213" s="23"/>
      <c r="NDV213" s="23"/>
      <c r="NDW213" s="23"/>
      <c r="NDX213" s="23"/>
      <c r="NDY213" s="23"/>
      <c r="NDZ213" s="23"/>
      <c r="NEA213" s="23"/>
      <c r="NEB213" s="23"/>
      <c r="NEC213" s="23"/>
      <c r="NED213" s="23"/>
      <c r="NEE213" s="23"/>
      <c r="NEF213" s="23"/>
      <c r="NEG213" s="23"/>
      <c r="NEH213" s="23"/>
      <c r="NEI213" s="23"/>
      <c r="NEJ213" s="23"/>
      <c r="NEK213" s="23"/>
      <c r="NEL213" s="23"/>
      <c r="NEM213" s="23"/>
      <c r="NEN213" s="23"/>
      <c r="NEO213" s="23"/>
      <c r="NEP213" s="23"/>
      <c r="NEQ213" s="23"/>
      <c r="NER213" s="23"/>
      <c r="NES213" s="23"/>
      <c r="NET213" s="23"/>
      <c r="NEU213" s="23"/>
      <c r="NEV213" s="23"/>
      <c r="NEW213" s="23"/>
      <c r="NEX213" s="23"/>
      <c r="NEY213" s="23"/>
      <c r="NEZ213" s="23"/>
      <c r="NFA213" s="23"/>
      <c r="NFB213" s="23"/>
      <c r="NFC213" s="23"/>
      <c r="NFD213" s="23"/>
      <c r="NFE213" s="23"/>
      <c r="NFF213" s="23"/>
      <c r="NFG213" s="23"/>
      <c r="NFH213" s="23"/>
      <c r="NFI213" s="23"/>
      <c r="NFJ213" s="23"/>
      <c r="NFK213" s="23"/>
      <c r="NFL213" s="23"/>
      <c r="NFM213" s="23"/>
      <c r="NFN213" s="23"/>
      <c r="NFO213" s="23"/>
      <c r="NFP213" s="23"/>
      <c r="NFQ213" s="23"/>
      <c r="NFR213" s="23"/>
      <c r="NFS213" s="23"/>
      <c r="NFT213" s="23"/>
      <c r="NFU213" s="23"/>
      <c r="NFV213" s="23"/>
      <c r="NFW213" s="23"/>
      <c r="NFX213" s="23"/>
      <c r="NFY213" s="23"/>
      <c r="NFZ213" s="23"/>
      <c r="NGA213" s="23"/>
      <c r="NGB213" s="23"/>
      <c r="NGC213" s="23"/>
      <c r="NGD213" s="23"/>
      <c r="NGE213" s="23"/>
      <c r="NGF213" s="23"/>
      <c r="NGG213" s="23"/>
      <c r="NGH213" s="23"/>
      <c r="NGI213" s="23"/>
      <c r="NGJ213" s="23"/>
      <c r="NGK213" s="23"/>
      <c r="NGL213" s="23"/>
      <c r="NGM213" s="23"/>
      <c r="NGN213" s="23"/>
      <c r="NGO213" s="23"/>
      <c r="NGP213" s="23"/>
      <c r="NGQ213" s="23"/>
      <c r="NGR213" s="23"/>
      <c r="NGS213" s="23"/>
      <c r="NGT213" s="23"/>
      <c r="NGU213" s="23"/>
      <c r="NGV213" s="23"/>
      <c r="NGW213" s="23"/>
      <c r="NGX213" s="23"/>
      <c r="NGY213" s="23"/>
      <c r="NGZ213" s="23"/>
      <c r="NHA213" s="23"/>
      <c r="NHB213" s="23"/>
      <c r="NHC213" s="23"/>
      <c r="NHD213" s="23"/>
      <c r="NHE213" s="23"/>
      <c r="NHF213" s="23"/>
      <c r="NHG213" s="23"/>
      <c r="NHH213" s="23"/>
      <c r="NHI213" s="23"/>
      <c r="NHJ213" s="23"/>
      <c r="NHK213" s="23"/>
      <c r="NHL213" s="23"/>
      <c r="NHM213" s="23"/>
      <c r="NHN213" s="23"/>
      <c r="NHO213" s="23"/>
      <c r="NHP213" s="23"/>
      <c r="NHQ213" s="23"/>
      <c r="NHR213" s="23"/>
      <c r="NHS213" s="23"/>
      <c r="NHT213" s="23"/>
      <c r="NHU213" s="23"/>
      <c r="NHV213" s="23"/>
      <c r="NHW213" s="23"/>
      <c r="NHX213" s="23"/>
      <c r="NHY213" s="23"/>
      <c r="NHZ213" s="23"/>
      <c r="NIA213" s="23"/>
      <c r="NIB213" s="23"/>
      <c r="NIC213" s="23"/>
      <c r="NID213" s="23"/>
      <c r="NIE213" s="23"/>
      <c r="NIF213" s="23"/>
      <c r="NIG213" s="23"/>
      <c r="NIH213" s="23"/>
      <c r="NII213" s="23"/>
      <c r="NIJ213" s="23"/>
      <c r="NIK213" s="23"/>
      <c r="NIL213" s="23"/>
      <c r="NIM213" s="23"/>
      <c r="NIN213" s="23"/>
      <c r="NIO213" s="23"/>
      <c r="NIP213" s="23"/>
      <c r="NIQ213" s="23"/>
      <c r="NIR213" s="23"/>
      <c r="NIS213" s="23"/>
      <c r="NIT213" s="23"/>
      <c r="NIU213" s="23"/>
      <c r="NIV213" s="23"/>
      <c r="NIW213" s="23"/>
      <c r="NIX213" s="23"/>
      <c r="NIY213" s="23"/>
      <c r="NIZ213" s="23"/>
      <c r="NJA213" s="23"/>
      <c r="NJB213" s="23"/>
      <c r="NJC213" s="23"/>
      <c r="NJD213" s="23"/>
      <c r="NJE213" s="23"/>
      <c r="NJF213" s="23"/>
      <c r="NJG213" s="23"/>
      <c r="NJH213" s="23"/>
      <c r="NJI213" s="23"/>
      <c r="NJJ213" s="23"/>
      <c r="NJK213" s="23"/>
      <c r="NJL213" s="23"/>
      <c r="NJM213" s="23"/>
      <c r="NJN213" s="23"/>
      <c r="NJO213" s="23"/>
      <c r="NJP213" s="23"/>
      <c r="NJQ213" s="23"/>
      <c r="NJR213" s="23"/>
      <c r="NJS213" s="23"/>
      <c r="NJT213" s="23"/>
      <c r="NJU213" s="23"/>
      <c r="NJV213" s="23"/>
      <c r="NJW213" s="23"/>
      <c r="NJX213" s="23"/>
      <c r="NJY213" s="23"/>
      <c r="NJZ213" s="23"/>
      <c r="NKA213" s="23"/>
      <c r="NKB213" s="23"/>
      <c r="NKC213" s="23"/>
      <c r="NKD213" s="23"/>
      <c r="NKE213" s="23"/>
      <c r="NKF213" s="23"/>
      <c r="NKG213" s="23"/>
      <c r="NKH213" s="23"/>
      <c r="NKI213" s="23"/>
      <c r="NKJ213" s="23"/>
      <c r="NKK213" s="23"/>
      <c r="NKL213" s="23"/>
      <c r="NKM213" s="23"/>
      <c r="NKN213" s="23"/>
      <c r="NKO213" s="23"/>
      <c r="NKP213" s="23"/>
      <c r="NKQ213" s="23"/>
      <c r="NKR213" s="23"/>
      <c r="NKS213" s="23"/>
      <c r="NKT213" s="23"/>
      <c r="NKU213" s="23"/>
      <c r="NKV213" s="23"/>
      <c r="NKW213" s="23"/>
      <c r="NKX213" s="23"/>
      <c r="NKY213" s="23"/>
      <c r="NKZ213" s="23"/>
      <c r="NLA213" s="23"/>
      <c r="NLB213" s="23"/>
      <c r="NLC213" s="23"/>
      <c r="NLD213" s="23"/>
      <c r="NLE213" s="23"/>
      <c r="NLF213" s="23"/>
      <c r="NLG213" s="23"/>
      <c r="NLH213" s="23"/>
      <c r="NLI213" s="23"/>
      <c r="NLJ213" s="23"/>
      <c r="NLK213" s="23"/>
      <c r="NLL213" s="23"/>
      <c r="NLM213" s="23"/>
      <c r="NLN213" s="23"/>
      <c r="NLO213" s="23"/>
      <c r="NLP213" s="23"/>
      <c r="NLQ213" s="23"/>
      <c r="NLR213" s="23"/>
      <c r="NLS213" s="23"/>
      <c r="NLT213" s="23"/>
      <c r="NLU213" s="23"/>
      <c r="NLV213" s="23"/>
      <c r="NLW213" s="23"/>
      <c r="NLX213" s="23"/>
      <c r="NLY213" s="23"/>
      <c r="NLZ213" s="23"/>
      <c r="NMA213" s="23"/>
      <c r="NMB213" s="23"/>
      <c r="NMC213" s="23"/>
      <c r="NMD213" s="23"/>
      <c r="NME213" s="23"/>
      <c r="NMF213" s="23"/>
      <c r="NMG213" s="23"/>
      <c r="NMH213" s="23"/>
      <c r="NMI213" s="23"/>
      <c r="NMJ213" s="23"/>
      <c r="NMK213" s="23"/>
      <c r="NML213" s="23"/>
      <c r="NMM213" s="23"/>
      <c r="NMN213" s="23"/>
      <c r="NMO213" s="23"/>
      <c r="NMP213" s="23"/>
      <c r="NMQ213" s="23"/>
      <c r="NMR213" s="23"/>
      <c r="NMS213" s="23"/>
      <c r="NMT213" s="23"/>
      <c r="NMU213" s="23"/>
      <c r="NMV213" s="23"/>
      <c r="NMW213" s="23"/>
      <c r="NMX213" s="23"/>
      <c r="NMY213" s="23"/>
      <c r="NMZ213" s="23"/>
      <c r="NNA213" s="23"/>
      <c r="NNB213" s="23"/>
      <c r="NNC213" s="23"/>
      <c r="NND213" s="23"/>
      <c r="NNE213" s="23"/>
      <c r="NNF213" s="23"/>
      <c r="NNG213" s="23"/>
      <c r="NNH213" s="23"/>
      <c r="NNI213" s="23"/>
      <c r="NNJ213" s="23"/>
      <c r="NNK213" s="23"/>
      <c r="NNL213" s="23"/>
      <c r="NNM213" s="23"/>
      <c r="NNN213" s="23"/>
      <c r="NNO213" s="23"/>
      <c r="NNP213" s="23"/>
      <c r="NNQ213" s="23"/>
      <c r="NNR213" s="23"/>
      <c r="NNS213" s="23"/>
      <c r="NNT213" s="23"/>
      <c r="NNU213" s="23"/>
      <c r="NNV213" s="23"/>
      <c r="NNW213" s="23"/>
      <c r="NNX213" s="23"/>
      <c r="NNY213" s="23"/>
      <c r="NNZ213" s="23"/>
      <c r="NOA213" s="23"/>
      <c r="NOB213" s="23"/>
      <c r="NOC213" s="23"/>
      <c r="NOD213" s="23"/>
      <c r="NOE213" s="23"/>
      <c r="NOF213" s="23"/>
      <c r="NOG213" s="23"/>
      <c r="NOH213" s="23"/>
      <c r="NOI213" s="23"/>
      <c r="NOJ213" s="23"/>
      <c r="NOK213" s="23"/>
      <c r="NOL213" s="23"/>
      <c r="NOM213" s="23"/>
      <c r="NON213" s="23"/>
      <c r="NOO213" s="23"/>
      <c r="NOP213" s="23"/>
      <c r="NOQ213" s="23"/>
      <c r="NOR213" s="23"/>
      <c r="NOS213" s="23"/>
      <c r="NOT213" s="23"/>
      <c r="NOU213" s="23"/>
      <c r="NOV213" s="23"/>
      <c r="NOW213" s="23"/>
      <c r="NOX213" s="23"/>
      <c r="NOY213" s="23"/>
      <c r="NOZ213" s="23"/>
      <c r="NPA213" s="23"/>
      <c r="NPB213" s="23"/>
      <c r="NPC213" s="23"/>
      <c r="NPD213" s="23"/>
      <c r="NPE213" s="23"/>
      <c r="NPF213" s="23"/>
      <c r="NPG213" s="23"/>
      <c r="NPH213" s="23"/>
      <c r="NPI213" s="23"/>
      <c r="NPJ213" s="23"/>
      <c r="NPK213" s="23"/>
      <c r="NPL213" s="23"/>
      <c r="NPM213" s="23"/>
      <c r="NPN213" s="23"/>
      <c r="NPO213" s="23"/>
      <c r="NPP213" s="23"/>
      <c r="NPQ213" s="23"/>
      <c r="NPR213" s="23"/>
      <c r="NPS213" s="23"/>
      <c r="NPT213" s="23"/>
      <c r="NPU213" s="23"/>
      <c r="NPV213" s="23"/>
      <c r="NPW213" s="23"/>
      <c r="NPX213" s="23"/>
      <c r="NPY213" s="23"/>
      <c r="NPZ213" s="23"/>
      <c r="NQA213" s="23"/>
      <c r="NQB213" s="23"/>
      <c r="NQC213" s="23"/>
      <c r="NQD213" s="23"/>
      <c r="NQE213" s="23"/>
      <c r="NQF213" s="23"/>
      <c r="NQG213" s="23"/>
      <c r="NQH213" s="23"/>
      <c r="NQI213" s="23"/>
      <c r="NQJ213" s="23"/>
      <c r="NQK213" s="23"/>
      <c r="NQL213" s="23"/>
      <c r="NQM213" s="23"/>
      <c r="NQN213" s="23"/>
      <c r="NQO213" s="23"/>
      <c r="NQP213" s="23"/>
      <c r="NQQ213" s="23"/>
      <c r="NQR213" s="23"/>
      <c r="NQS213" s="23"/>
      <c r="NQT213" s="23"/>
      <c r="NQU213" s="23"/>
      <c r="NQV213" s="23"/>
      <c r="NQW213" s="23"/>
      <c r="NQX213" s="23"/>
      <c r="NQY213" s="23"/>
      <c r="NQZ213" s="23"/>
      <c r="NRA213" s="23"/>
      <c r="NRB213" s="23"/>
      <c r="NRC213" s="23"/>
      <c r="NRD213" s="23"/>
      <c r="NRE213" s="23"/>
      <c r="NRF213" s="23"/>
      <c r="NRG213" s="23"/>
      <c r="NRH213" s="23"/>
      <c r="NRI213" s="23"/>
      <c r="NRJ213" s="23"/>
      <c r="NRK213" s="23"/>
      <c r="NRL213" s="23"/>
      <c r="NRM213" s="23"/>
      <c r="NRN213" s="23"/>
      <c r="NRO213" s="23"/>
      <c r="NRP213" s="23"/>
      <c r="NRQ213" s="23"/>
      <c r="NRR213" s="23"/>
      <c r="NRS213" s="23"/>
      <c r="NRT213" s="23"/>
      <c r="NRU213" s="23"/>
      <c r="NRV213" s="23"/>
      <c r="NRW213" s="23"/>
      <c r="NRX213" s="23"/>
      <c r="NRY213" s="23"/>
      <c r="NRZ213" s="23"/>
      <c r="NSA213" s="23"/>
      <c r="NSB213" s="23"/>
      <c r="NSC213" s="23"/>
      <c r="NSD213" s="23"/>
      <c r="NSE213" s="23"/>
      <c r="NSF213" s="23"/>
      <c r="NSG213" s="23"/>
      <c r="NSH213" s="23"/>
      <c r="NSI213" s="23"/>
      <c r="NSJ213" s="23"/>
      <c r="NSK213" s="23"/>
      <c r="NSL213" s="23"/>
      <c r="NSM213" s="23"/>
      <c r="NSN213" s="23"/>
      <c r="NSO213" s="23"/>
      <c r="NSP213" s="23"/>
      <c r="NSQ213" s="23"/>
      <c r="NSR213" s="23"/>
      <c r="NSS213" s="23"/>
      <c r="NST213" s="23"/>
      <c r="NSU213" s="23"/>
      <c r="NSV213" s="23"/>
      <c r="NSW213" s="23"/>
      <c r="NSX213" s="23"/>
      <c r="NSY213" s="23"/>
      <c r="NSZ213" s="23"/>
      <c r="NTA213" s="23"/>
      <c r="NTB213" s="23"/>
      <c r="NTC213" s="23"/>
      <c r="NTD213" s="23"/>
      <c r="NTE213" s="23"/>
      <c r="NTF213" s="23"/>
      <c r="NTG213" s="23"/>
      <c r="NTH213" s="23"/>
      <c r="NTI213" s="23"/>
      <c r="NTJ213" s="23"/>
      <c r="NTK213" s="23"/>
      <c r="NTL213" s="23"/>
      <c r="NTM213" s="23"/>
      <c r="NTN213" s="23"/>
      <c r="NTO213" s="23"/>
      <c r="NTP213" s="23"/>
      <c r="NTQ213" s="23"/>
      <c r="NTR213" s="23"/>
      <c r="NTS213" s="23"/>
      <c r="NTT213" s="23"/>
      <c r="NTU213" s="23"/>
      <c r="NTV213" s="23"/>
      <c r="NTW213" s="23"/>
      <c r="NTX213" s="23"/>
      <c r="NTY213" s="23"/>
      <c r="NTZ213" s="23"/>
      <c r="NUA213" s="23"/>
      <c r="NUB213" s="23"/>
      <c r="NUC213" s="23"/>
      <c r="NUD213" s="23"/>
      <c r="NUE213" s="23"/>
      <c r="NUF213" s="23"/>
      <c r="NUG213" s="23"/>
      <c r="NUH213" s="23"/>
      <c r="NUI213" s="23"/>
      <c r="NUJ213" s="23"/>
      <c r="NUK213" s="23"/>
      <c r="NUL213" s="23"/>
      <c r="NUM213" s="23"/>
      <c r="NUN213" s="23"/>
      <c r="NUO213" s="23"/>
      <c r="NUP213" s="23"/>
      <c r="NUQ213" s="23"/>
      <c r="NUR213" s="23"/>
      <c r="NUS213" s="23"/>
      <c r="NUT213" s="23"/>
      <c r="NUU213" s="23"/>
      <c r="NUV213" s="23"/>
      <c r="NUW213" s="23"/>
      <c r="NUX213" s="23"/>
      <c r="NUY213" s="23"/>
      <c r="NUZ213" s="23"/>
      <c r="NVA213" s="23"/>
      <c r="NVB213" s="23"/>
      <c r="NVC213" s="23"/>
      <c r="NVD213" s="23"/>
      <c r="NVE213" s="23"/>
      <c r="NVF213" s="23"/>
      <c r="NVG213" s="23"/>
      <c r="NVH213" s="23"/>
      <c r="NVI213" s="23"/>
      <c r="NVJ213" s="23"/>
      <c r="NVK213" s="23"/>
      <c r="NVL213" s="23"/>
      <c r="NVM213" s="23"/>
      <c r="NVN213" s="23"/>
      <c r="NVO213" s="23"/>
      <c r="NVP213" s="23"/>
      <c r="NVQ213" s="23"/>
      <c r="NVR213" s="23"/>
      <c r="NVS213" s="23"/>
      <c r="NVT213" s="23"/>
      <c r="NVU213" s="23"/>
      <c r="NVV213" s="23"/>
      <c r="NVW213" s="23"/>
      <c r="NVX213" s="23"/>
      <c r="NVY213" s="23"/>
      <c r="NVZ213" s="23"/>
      <c r="NWA213" s="23"/>
      <c r="NWB213" s="23"/>
      <c r="NWC213" s="23"/>
      <c r="NWD213" s="23"/>
      <c r="NWE213" s="23"/>
      <c r="NWF213" s="23"/>
      <c r="NWG213" s="23"/>
      <c r="NWH213" s="23"/>
      <c r="NWI213" s="23"/>
      <c r="NWJ213" s="23"/>
      <c r="NWK213" s="23"/>
      <c r="NWL213" s="23"/>
      <c r="NWM213" s="23"/>
      <c r="NWN213" s="23"/>
      <c r="NWO213" s="23"/>
      <c r="NWP213" s="23"/>
      <c r="NWQ213" s="23"/>
      <c r="NWR213" s="23"/>
      <c r="NWS213" s="23"/>
      <c r="NWT213" s="23"/>
      <c r="NWU213" s="23"/>
      <c r="NWV213" s="23"/>
      <c r="NWW213" s="23"/>
      <c r="NWX213" s="23"/>
      <c r="NWY213" s="23"/>
      <c r="NWZ213" s="23"/>
      <c r="NXA213" s="23"/>
      <c r="NXB213" s="23"/>
      <c r="NXC213" s="23"/>
      <c r="NXD213" s="23"/>
      <c r="NXE213" s="23"/>
      <c r="NXF213" s="23"/>
      <c r="NXG213" s="23"/>
      <c r="NXH213" s="23"/>
      <c r="NXI213" s="23"/>
      <c r="NXJ213" s="23"/>
      <c r="NXK213" s="23"/>
      <c r="NXL213" s="23"/>
      <c r="NXM213" s="23"/>
      <c r="NXN213" s="23"/>
      <c r="NXO213" s="23"/>
      <c r="NXP213" s="23"/>
      <c r="NXQ213" s="23"/>
      <c r="NXR213" s="23"/>
      <c r="NXS213" s="23"/>
      <c r="NXT213" s="23"/>
      <c r="NXU213" s="23"/>
      <c r="NXV213" s="23"/>
      <c r="NXW213" s="23"/>
      <c r="NXX213" s="23"/>
      <c r="NXY213" s="23"/>
      <c r="NXZ213" s="23"/>
      <c r="NYA213" s="23"/>
      <c r="NYB213" s="23"/>
      <c r="NYC213" s="23"/>
      <c r="NYD213" s="23"/>
      <c r="NYE213" s="23"/>
      <c r="NYF213" s="23"/>
      <c r="NYG213" s="23"/>
      <c r="NYH213" s="23"/>
      <c r="NYI213" s="23"/>
      <c r="NYJ213" s="23"/>
      <c r="NYK213" s="23"/>
      <c r="NYL213" s="23"/>
      <c r="NYM213" s="23"/>
      <c r="NYN213" s="23"/>
      <c r="NYO213" s="23"/>
      <c r="NYP213" s="23"/>
      <c r="NYQ213" s="23"/>
      <c r="NYR213" s="23"/>
      <c r="NYS213" s="23"/>
      <c r="NYT213" s="23"/>
      <c r="NYU213" s="23"/>
      <c r="NYV213" s="23"/>
      <c r="NYW213" s="23"/>
      <c r="NYX213" s="23"/>
      <c r="NYY213" s="23"/>
      <c r="NYZ213" s="23"/>
      <c r="NZA213" s="23"/>
      <c r="NZB213" s="23"/>
      <c r="NZC213" s="23"/>
      <c r="NZD213" s="23"/>
      <c r="NZE213" s="23"/>
      <c r="NZF213" s="23"/>
      <c r="NZG213" s="23"/>
      <c r="NZH213" s="23"/>
      <c r="NZI213" s="23"/>
      <c r="NZJ213" s="23"/>
      <c r="NZK213" s="23"/>
      <c r="NZL213" s="23"/>
      <c r="NZM213" s="23"/>
      <c r="NZN213" s="23"/>
      <c r="NZO213" s="23"/>
      <c r="NZP213" s="23"/>
      <c r="NZQ213" s="23"/>
      <c r="NZR213" s="23"/>
      <c r="NZS213" s="23"/>
      <c r="NZT213" s="23"/>
      <c r="NZU213" s="23"/>
      <c r="NZV213" s="23"/>
      <c r="NZW213" s="23"/>
      <c r="NZX213" s="23"/>
      <c r="NZY213" s="23"/>
      <c r="NZZ213" s="23"/>
      <c r="OAA213" s="23"/>
      <c r="OAB213" s="23"/>
      <c r="OAC213" s="23"/>
      <c r="OAD213" s="23"/>
      <c r="OAE213" s="23"/>
      <c r="OAF213" s="23"/>
      <c r="OAG213" s="23"/>
      <c r="OAH213" s="23"/>
      <c r="OAI213" s="23"/>
      <c r="OAJ213" s="23"/>
      <c r="OAK213" s="23"/>
      <c r="OAL213" s="23"/>
      <c r="OAM213" s="23"/>
      <c r="OAN213" s="23"/>
      <c r="OAO213" s="23"/>
      <c r="OAP213" s="23"/>
      <c r="OAQ213" s="23"/>
      <c r="OAR213" s="23"/>
      <c r="OAS213" s="23"/>
      <c r="OAT213" s="23"/>
      <c r="OAU213" s="23"/>
      <c r="OAV213" s="23"/>
      <c r="OAW213" s="23"/>
      <c r="OAX213" s="23"/>
      <c r="OAY213" s="23"/>
      <c r="OAZ213" s="23"/>
      <c r="OBA213" s="23"/>
      <c r="OBB213" s="23"/>
      <c r="OBC213" s="23"/>
      <c r="OBD213" s="23"/>
      <c r="OBE213" s="23"/>
      <c r="OBF213" s="23"/>
      <c r="OBG213" s="23"/>
      <c r="OBH213" s="23"/>
      <c r="OBI213" s="23"/>
      <c r="OBJ213" s="23"/>
      <c r="OBK213" s="23"/>
      <c r="OBL213" s="23"/>
      <c r="OBM213" s="23"/>
      <c r="OBN213" s="23"/>
      <c r="OBO213" s="23"/>
      <c r="OBP213" s="23"/>
      <c r="OBQ213" s="23"/>
      <c r="OBR213" s="23"/>
      <c r="OBS213" s="23"/>
      <c r="OBT213" s="23"/>
      <c r="OBU213" s="23"/>
      <c r="OBV213" s="23"/>
      <c r="OBW213" s="23"/>
      <c r="OBX213" s="23"/>
      <c r="OBY213" s="23"/>
      <c r="OBZ213" s="23"/>
      <c r="OCA213" s="23"/>
      <c r="OCB213" s="23"/>
      <c r="OCC213" s="23"/>
      <c r="OCD213" s="23"/>
      <c r="OCE213" s="23"/>
      <c r="OCF213" s="23"/>
      <c r="OCG213" s="23"/>
      <c r="OCH213" s="23"/>
      <c r="OCI213" s="23"/>
      <c r="OCJ213" s="23"/>
      <c r="OCK213" s="23"/>
      <c r="OCL213" s="23"/>
      <c r="OCM213" s="23"/>
      <c r="OCN213" s="23"/>
      <c r="OCO213" s="23"/>
      <c r="OCP213" s="23"/>
      <c r="OCQ213" s="23"/>
      <c r="OCR213" s="23"/>
      <c r="OCS213" s="23"/>
      <c r="OCT213" s="23"/>
      <c r="OCU213" s="23"/>
      <c r="OCV213" s="23"/>
      <c r="OCW213" s="23"/>
      <c r="OCX213" s="23"/>
      <c r="OCY213" s="23"/>
      <c r="OCZ213" s="23"/>
      <c r="ODA213" s="23"/>
      <c r="ODB213" s="23"/>
      <c r="ODC213" s="23"/>
      <c r="ODD213" s="23"/>
      <c r="ODE213" s="23"/>
      <c r="ODF213" s="23"/>
      <c r="ODG213" s="23"/>
      <c r="ODH213" s="23"/>
      <c r="ODI213" s="23"/>
      <c r="ODJ213" s="23"/>
      <c r="ODK213" s="23"/>
      <c r="ODL213" s="23"/>
      <c r="ODM213" s="23"/>
      <c r="ODN213" s="23"/>
      <c r="ODO213" s="23"/>
      <c r="ODP213" s="23"/>
      <c r="ODQ213" s="23"/>
      <c r="ODR213" s="23"/>
      <c r="ODS213" s="23"/>
      <c r="ODT213" s="23"/>
      <c r="ODU213" s="23"/>
      <c r="ODV213" s="23"/>
      <c r="ODW213" s="23"/>
      <c r="ODX213" s="23"/>
      <c r="ODY213" s="23"/>
      <c r="ODZ213" s="23"/>
      <c r="OEA213" s="23"/>
      <c r="OEB213" s="23"/>
      <c r="OEC213" s="23"/>
      <c r="OED213" s="23"/>
      <c r="OEE213" s="23"/>
      <c r="OEF213" s="23"/>
      <c r="OEG213" s="23"/>
      <c r="OEH213" s="23"/>
      <c r="OEI213" s="23"/>
      <c r="OEJ213" s="23"/>
      <c r="OEK213" s="23"/>
      <c r="OEL213" s="23"/>
      <c r="OEM213" s="23"/>
      <c r="OEN213" s="23"/>
      <c r="OEO213" s="23"/>
      <c r="OEP213" s="23"/>
      <c r="OEQ213" s="23"/>
      <c r="OER213" s="23"/>
      <c r="OES213" s="23"/>
      <c r="OET213" s="23"/>
      <c r="OEU213" s="23"/>
      <c r="OEV213" s="23"/>
      <c r="OEW213" s="23"/>
      <c r="OEX213" s="23"/>
      <c r="OEY213" s="23"/>
      <c r="OEZ213" s="23"/>
      <c r="OFA213" s="23"/>
      <c r="OFB213" s="23"/>
      <c r="OFC213" s="23"/>
      <c r="OFD213" s="23"/>
      <c r="OFE213" s="23"/>
      <c r="OFF213" s="23"/>
      <c r="OFG213" s="23"/>
      <c r="OFH213" s="23"/>
      <c r="OFI213" s="23"/>
      <c r="OFJ213" s="23"/>
      <c r="OFK213" s="23"/>
      <c r="OFL213" s="23"/>
      <c r="OFM213" s="23"/>
      <c r="OFN213" s="23"/>
      <c r="OFO213" s="23"/>
      <c r="OFP213" s="23"/>
      <c r="OFQ213" s="23"/>
      <c r="OFR213" s="23"/>
      <c r="OFS213" s="23"/>
      <c r="OFT213" s="23"/>
      <c r="OFU213" s="23"/>
      <c r="OFV213" s="23"/>
      <c r="OFW213" s="23"/>
      <c r="OFX213" s="23"/>
      <c r="OFY213" s="23"/>
      <c r="OFZ213" s="23"/>
      <c r="OGA213" s="23"/>
      <c r="OGB213" s="23"/>
      <c r="OGC213" s="23"/>
      <c r="OGD213" s="23"/>
      <c r="OGE213" s="23"/>
      <c r="OGF213" s="23"/>
      <c r="OGG213" s="23"/>
      <c r="OGH213" s="23"/>
      <c r="OGI213" s="23"/>
      <c r="OGJ213" s="23"/>
      <c r="OGK213" s="23"/>
      <c r="OGL213" s="23"/>
      <c r="OGM213" s="23"/>
      <c r="OGN213" s="23"/>
      <c r="OGO213" s="23"/>
      <c r="OGP213" s="23"/>
      <c r="OGQ213" s="23"/>
      <c r="OGR213" s="23"/>
      <c r="OGS213" s="23"/>
      <c r="OGT213" s="23"/>
      <c r="OGU213" s="23"/>
      <c r="OGV213" s="23"/>
      <c r="OGW213" s="23"/>
      <c r="OGX213" s="23"/>
      <c r="OGY213" s="23"/>
      <c r="OGZ213" s="23"/>
      <c r="OHA213" s="23"/>
      <c r="OHB213" s="23"/>
      <c r="OHC213" s="23"/>
      <c r="OHD213" s="23"/>
      <c r="OHE213" s="23"/>
      <c r="OHF213" s="23"/>
      <c r="OHG213" s="23"/>
      <c r="OHH213" s="23"/>
      <c r="OHI213" s="23"/>
      <c r="OHJ213" s="23"/>
      <c r="OHK213" s="23"/>
      <c r="OHL213" s="23"/>
      <c r="OHM213" s="23"/>
      <c r="OHN213" s="23"/>
      <c r="OHO213" s="23"/>
      <c r="OHP213" s="23"/>
      <c r="OHQ213" s="23"/>
      <c r="OHR213" s="23"/>
      <c r="OHS213" s="23"/>
      <c r="OHT213" s="23"/>
      <c r="OHU213" s="23"/>
      <c r="OHV213" s="23"/>
      <c r="OHW213" s="23"/>
      <c r="OHX213" s="23"/>
      <c r="OHY213" s="23"/>
      <c r="OHZ213" s="23"/>
      <c r="OIA213" s="23"/>
      <c r="OIB213" s="23"/>
      <c r="OIC213" s="23"/>
      <c r="OID213" s="23"/>
      <c r="OIE213" s="23"/>
      <c r="OIF213" s="23"/>
      <c r="OIG213" s="23"/>
      <c r="OIH213" s="23"/>
      <c r="OII213" s="23"/>
      <c r="OIJ213" s="23"/>
      <c r="OIK213" s="23"/>
      <c r="OIL213" s="23"/>
      <c r="OIM213" s="23"/>
      <c r="OIN213" s="23"/>
      <c r="OIO213" s="23"/>
      <c r="OIP213" s="23"/>
      <c r="OIQ213" s="23"/>
      <c r="OIR213" s="23"/>
      <c r="OIS213" s="23"/>
      <c r="OIT213" s="23"/>
      <c r="OIU213" s="23"/>
      <c r="OIV213" s="23"/>
      <c r="OIW213" s="23"/>
      <c r="OIX213" s="23"/>
      <c r="OIY213" s="23"/>
      <c r="OIZ213" s="23"/>
      <c r="OJA213" s="23"/>
      <c r="OJB213" s="23"/>
      <c r="OJC213" s="23"/>
      <c r="OJD213" s="23"/>
      <c r="OJE213" s="23"/>
      <c r="OJF213" s="23"/>
      <c r="OJG213" s="23"/>
      <c r="OJH213" s="23"/>
      <c r="OJI213" s="23"/>
      <c r="OJJ213" s="23"/>
      <c r="OJK213" s="23"/>
      <c r="OJL213" s="23"/>
      <c r="OJM213" s="23"/>
      <c r="OJN213" s="23"/>
      <c r="OJO213" s="23"/>
      <c r="OJP213" s="23"/>
      <c r="OJQ213" s="23"/>
      <c r="OJR213" s="23"/>
      <c r="OJS213" s="23"/>
      <c r="OJT213" s="23"/>
      <c r="OJU213" s="23"/>
      <c r="OJV213" s="23"/>
      <c r="OJW213" s="23"/>
      <c r="OJX213" s="23"/>
      <c r="OJY213" s="23"/>
      <c r="OJZ213" s="23"/>
      <c r="OKA213" s="23"/>
      <c r="OKB213" s="23"/>
      <c r="OKC213" s="23"/>
      <c r="OKD213" s="23"/>
      <c r="OKE213" s="23"/>
      <c r="OKF213" s="23"/>
      <c r="OKG213" s="23"/>
      <c r="OKH213" s="23"/>
      <c r="OKI213" s="23"/>
      <c r="OKJ213" s="23"/>
      <c r="OKK213" s="23"/>
      <c r="OKL213" s="23"/>
      <c r="OKM213" s="23"/>
      <c r="OKN213" s="23"/>
      <c r="OKO213" s="23"/>
      <c r="OKP213" s="23"/>
      <c r="OKQ213" s="23"/>
      <c r="OKR213" s="23"/>
      <c r="OKS213" s="23"/>
      <c r="OKT213" s="23"/>
      <c r="OKU213" s="23"/>
      <c r="OKV213" s="23"/>
      <c r="OKW213" s="23"/>
      <c r="OKX213" s="23"/>
      <c r="OKY213" s="23"/>
      <c r="OKZ213" s="23"/>
      <c r="OLA213" s="23"/>
      <c r="OLB213" s="23"/>
      <c r="OLC213" s="23"/>
      <c r="OLD213" s="23"/>
      <c r="OLE213" s="23"/>
      <c r="OLF213" s="23"/>
      <c r="OLG213" s="23"/>
      <c r="OLH213" s="23"/>
      <c r="OLI213" s="23"/>
      <c r="OLJ213" s="23"/>
      <c r="OLK213" s="23"/>
      <c r="OLL213" s="23"/>
      <c r="OLM213" s="23"/>
      <c r="OLN213" s="23"/>
      <c r="OLO213" s="23"/>
      <c r="OLP213" s="23"/>
      <c r="OLQ213" s="23"/>
      <c r="OLR213" s="23"/>
      <c r="OLS213" s="23"/>
      <c r="OLT213" s="23"/>
      <c r="OLU213" s="23"/>
      <c r="OLV213" s="23"/>
      <c r="OLW213" s="23"/>
      <c r="OLX213" s="23"/>
      <c r="OLY213" s="23"/>
      <c r="OLZ213" s="23"/>
      <c r="OMA213" s="23"/>
      <c r="OMB213" s="23"/>
      <c r="OMC213" s="23"/>
      <c r="OMD213" s="23"/>
      <c r="OME213" s="23"/>
      <c r="OMF213" s="23"/>
      <c r="OMG213" s="23"/>
      <c r="OMH213" s="23"/>
      <c r="OMI213" s="23"/>
      <c r="OMJ213" s="23"/>
      <c r="OMK213" s="23"/>
      <c r="OML213" s="23"/>
      <c r="OMM213" s="23"/>
      <c r="OMN213" s="23"/>
      <c r="OMO213" s="23"/>
      <c r="OMP213" s="23"/>
      <c r="OMQ213" s="23"/>
      <c r="OMR213" s="23"/>
      <c r="OMS213" s="23"/>
      <c r="OMT213" s="23"/>
      <c r="OMU213" s="23"/>
      <c r="OMV213" s="23"/>
      <c r="OMW213" s="23"/>
      <c r="OMX213" s="23"/>
      <c r="OMY213" s="23"/>
      <c r="OMZ213" s="23"/>
      <c r="ONA213" s="23"/>
      <c r="ONB213" s="23"/>
      <c r="ONC213" s="23"/>
      <c r="OND213" s="23"/>
      <c r="ONE213" s="23"/>
      <c r="ONF213" s="23"/>
      <c r="ONG213" s="23"/>
      <c r="ONH213" s="23"/>
      <c r="ONI213" s="23"/>
      <c r="ONJ213" s="23"/>
      <c r="ONK213" s="23"/>
      <c r="ONL213" s="23"/>
      <c r="ONM213" s="23"/>
      <c r="ONN213" s="23"/>
      <c r="ONO213" s="23"/>
      <c r="ONP213" s="23"/>
      <c r="ONQ213" s="23"/>
      <c r="ONR213" s="23"/>
      <c r="ONS213" s="23"/>
      <c r="ONT213" s="23"/>
      <c r="ONU213" s="23"/>
      <c r="ONV213" s="23"/>
      <c r="ONW213" s="23"/>
      <c r="ONX213" s="23"/>
      <c r="ONY213" s="23"/>
      <c r="ONZ213" s="23"/>
      <c r="OOA213" s="23"/>
      <c r="OOB213" s="23"/>
      <c r="OOC213" s="23"/>
      <c r="OOD213" s="23"/>
      <c r="OOE213" s="23"/>
      <c r="OOF213" s="23"/>
      <c r="OOG213" s="23"/>
      <c r="OOH213" s="23"/>
      <c r="OOI213" s="23"/>
      <c r="OOJ213" s="23"/>
      <c r="OOK213" s="23"/>
      <c r="OOL213" s="23"/>
      <c r="OOM213" s="23"/>
      <c r="OON213" s="23"/>
      <c r="OOO213" s="23"/>
      <c r="OOP213" s="23"/>
      <c r="OOQ213" s="23"/>
      <c r="OOR213" s="23"/>
      <c r="OOS213" s="23"/>
      <c r="OOT213" s="23"/>
      <c r="OOU213" s="23"/>
      <c r="OOV213" s="23"/>
      <c r="OOW213" s="23"/>
      <c r="OOX213" s="23"/>
      <c r="OOY213" s="23"/>
      <c r="OOZ213" s="23"/>
      <c r="OPA213" s="23"/>
      <c r="OPB213" s="23"/>
      <c r="OPC213" s="23"/>
      <c r="OPD213" s="23"/>
      <c r="OPE213" s="23"/>
      <c r="OPF213" s="23"/>
      <c r="OPG213" s="23"/>
      <c r="OPH213" s="23"/>
      <c r="OPI213" s="23"/>
      <c r="OPJ213" s="23"/>
      <c r="OPK213" s="23"/>
      <c r="OPL213" s="23"/>
      <c r="OPM213" s="23"/>
      <c r="OPN213" s="23"/>
      <c r="OPO213" s="23"/>
      <c r="OPP213" s="23"/>
      <c r="OPQ213" s="23"/>
      <c r="OPR213" s="23"/>
      <c r="OPS213" s="23"/>
      <c r="OPT213" s="23"/>
      <c r="OPU213" s="23"/>
      <c r="OPV213" s="23"/>
      <c r="OPW213" s="23"/>
      <c r="OPX213" s="23"/>
      <c r="OPY213" s="23"/>
      <c r="OPZ213" s="23"/>
      <c r="OQA213" s="23"/>
      <c r="OQB213" s="23"/>
      <c r="OQC213" s="23"/>
      <c r="OQD213" s="23"/>
      <c r="OQE213" s="23"/>
      <c r="OQF213" s="23"/>
      <c r="OQG213" s="23"/>
      <c r="OQH213" s="23"/>
      <c r="OQI213" s="23"/>
      <c r="OQJ213" s="23"/>
      <c r="OQK213" s="23"/>
      <c r="OQL213" s="23"/>
      <c r="OQM213" s="23"/>
      <c r="OQN213" s="23"/>
      <c r="OQO213" s="23"/>
      <c r="OQP213" s="23"/>
      <c r="OQQ213" s="23"/>
      <c r="OQR213" s="23"/>
      <c r="OQS213" s="23"/>
      <c r="OQT213" s="23"/>
      <c r="OQU213" s="23"/>
      <c r="OQV213" s="23"/>
      <c r="OQW213" s="23"/>
      <c r="OQX213" s="23"/>
      <c r="OQY213" s="23"/>
      <c r="OQZ213" s="23"/>
      <c r="ORA213" s="23"/>
      <c r="ORB213" s="23"/>
      <c r="ORC213" s="23"/>
      <c r="ORD213" s="23"/>
      <c r="ORE213" s="23"/>
      <c r="ORF213" s="23"/>
      <c r="ORG213" s="23"/>
      <c r="ORH213" s="23"/>
      <c r="ORI213" s="23"/>
      <c r="ORJ213" s="23"/>
      <c r="ORK213" s="23"/>
      <c r="ORL213" s="23"/>
      <c r="ORM213" s="23"/>
      <c r="ORN213" s="23"/>
      <c r="ORO213" s="23"/>
      <c r="ORP213" s="23"/>
      <c r="ORQ213" s="23"/>
      <c r="ORR213" s="23"/>
      <c r="ORS213" s="23"/>
      <c r="ORT213" s="23"/>
      <c r="ORU213" s="23"/>
      <c r="ORV213" s="23"/>
      <c r="ORW213" s="23"/>
      <c r="ORX213" s="23"/>
      <c r="ORY213" s="23"/>
      <c r="ORZ213" s="23"/>
      <c r="OSA213" s="23"/>
      <c r="OSB213" s="23"/>
      <c r="OSC213" s="23"/>
      <c r="OSD213" s="23"/>
      <c r="OSE213" s="23"/>
      <c r="OSF213" s="23"/>
      <c r="OSG213" s="23"/>
      <c r="OSH213" s="23"/>
      <c r="OSI213" s="23"/>
      <c r="OSJ213" s="23"/>
      <c r="OSK213" s="23"/>
      <c r="OSL213" s="23"/>
      <c r="OSM213" s="23"/>
      <c r="OSN213" s="23"/>
      <c r="OSO213" s="23"/>
      <c r="OSP213" s="23"/>
      <c r="OSQ213" s="23"/>
      <c r="OSR213" s="23"/>
      <c r="OSS213" s="23"/>
      <c r="OST213" s="23"/>
      <c r="OSU213" s="23"/>
      <c r="OSV213" s="23"/>
      <c r="OSW213" s="23"/>
      <c r="OSX213" s="23"/>
      <c r="OSY213" s="23"/>
      <c r="OSZ213" s="23"/>
      <c r="OTA213" s="23"/>
      <c r="OTB213" s="23"/>
      <c r="OTC213" s="23"/>
      <c r="OTD213" s="23"/>
      <c r="OTE213" s="23"/>
      <c r="OTF213" s="23"/>
      <c r="OTG213" s="23"/>
      <c r="OTH213" s="23"/>
      <c r="OTI213" s="23"/>
      <c r="OTJ213" s="23"/>
      <c r="OTK213" s="23"/>
      <c r="OTL213" s="23"/>
      <c r="OTM213" s="23"/>
      <c r="OTN213" s="23"/>
      <c r="OTO213" s="23"/>
      <c r="OTP213" s="23"/>
      <c r="OTQ213" s="23"/>
      <c r="OTR213" s="23"/>
      <c r="OTS213" s="23"/>
      <c r="OTT213" s="23"/>
      <c r="OTU213" s="23"/>
      <c r="OTV213" s="23"/>
      <c r="OTW213" s="23"/>
      <c r="OTX213" s="23"/>
      <c r="OTY213" s="23"/>
      <c r="OTZ213" s="23"/>
      <c r="OUA213" s="23"/>
      <c r="OUB213" s="23"/>
      <c r="OUC213" s="23"/>
      <c r="OUD213" s="23"/>
      <c r="OUE213" s="23"/>
      <c r="OUF213" s="23"/>
      <c r="OUG213" s="23"/>
      <c r="OUH213" s="23"/>
      <c r="OUI213" s="23"/>
      <c r="OUJ213" s="23"/>
      <c r="OUK213" s="23"/>
      <c r="OUL213" s="23"/>
      <c r="OUM213" s="23"/>
      <c r="OUN213" s="23"/>
      <c r="OUO213" s="23"/>
      <c r="OUP213" s="23"/>
      <c r="OUQ213" s="23"/>
      <c r="OUR213" s="23"/>
      <c r="OUS213" s="23"/>
      <c r="OUT213" s="23"/>
      <c r="OUU213" s="23"/>
      <c r="OUV213" s="23"/>
      <c r="OUW213" s="23"/>
      <c r="OUX213" s="23"/>
      <c r="OUY213" s="23"/>
      <c r="OUZ213" s="23"/>
      <c r="OVA213" s="23"/>
      <c r="OVB213" s="23"/>
      <c r="OVC213" s="23"/>
      <c r="OVD213" s="23"/>
      <c r="OVE213" s="23"/>
      <c r="OVF213" s="23"/>
      <c r="OVG213" s="23"/>
      <c r="OVH213" s="23"/>
      <c r="OVI213" s="23"/>
      <c r="OVJ213" s="23"/>
      <c r="OVK213" s="23"/>
      <c r="OVL213" s="23"/>
      <c r="OVM213" s="23"/>
      <c r="OVN213" s="23"/>
      <c r="OVO213" s="23"/>
      <c r="OVP213" s="23"/>
      <c r="OVQ213" s="23"/>
      <c r="OVR213" s="23"/>
      <c r="OVS213" s="23"/>
      <c r="OVT213" s="23"/>
      <c r="OVU213" s="23"/>
      <c r="OVV213" s="23"/>
      <c r="OVW213" s="23"/>
      <c r="OVX213" s="23"/>
      <c r="OVY213" s="23"/>
      <c r="OVZ213" s="23"/>
      <c r="OWA213" s="23"/>
      <c r="OWB213" s="23"/>
      <c r="OWC213" s="23"/>
      <c r="OWD213" s="23"/>
      <c r="OWE213" s="23"/>
      <c r="OWF213" s="23"/>
      <c r="OWG213" s="23"/>
      <c r="OWH213" s="23"/>
      <c r="OWI213" s="23"/>
      <c r="OWJ213" s="23"/>
      <c r="OWK213" s="23"/>
      <c r="OWL213" s="23"/>
      <c r="OWM213" s="23"/>
      <c r="OWN213" s="23"/>
      <c r="OWO213" s="23"/>
      <c r="OWP213" s="23"/>
      <c r="OWQ213" s="23"/>
      <c r="OWR213" s="23"/>
      <c r="OWS213" s="23"/>
      <c r="OWT213" s="23"/>
      <c r="OWU213" s="23"/>
      <c r="OWV213" s="23"/>
      <c r="OWW213" s="23"/>
      <c r="OWX213" s="23"/>
      <c r="OWY213" s="23"/>
      <c r="OWZ213" s="23"/>
      <c r="OXA213" s="23"/>
      <c r="OXB213" s="23"/>
      <c r="OXC213" s="23"/>
      <c r="OXD213" s="23"/>
      <c r="OXE213" s="23"/>
      <c r="OXF213" s="23"/>
      <c r="OXG213" s="23"/>
      <c r="OXH213" s="23"/>
      <c r="OXI213" s="23"/>
      <c r="OXJ213" s="23"/>
      <c r="OXK213" s="23"/>
      <c r="OXL213" s="23"/>
      <c r="OXM213" s="23"/>
      <c r="OXN213" s="23"/>
      <c r="OXO213" s="23"/>
      <c r="OXP213" s="23"/>
      <c r="OXQ213" s="23"/>
      <c r="OXR213" s="23"/>
      <c r="OXS213" s="23"/>
      <c r="OXT213" s="23"/>
      <c r="OXU213" s="23"/>
      <c r="OXV213" s="23"/>
      <c r="OXW213" s="23"/>
      <c r="OXX213" s="23"/>
      <c r="OXY213" s="23"/>
      <c r="OXZ213" s="23"/>
      <c r="OYA213" s="23"/>
      <c r="OYB213" s="23"/>
      <c r="OYC213" s="23"/>
      <c r="OYD213" s="23"/>
      <c r="OYE213" s="23"/>
      <c r="OYF213" s="23"/>
      <c r="OYG213" s="23"/>
      <c r="OYH213" s="23"/>
      <c r="OYI213" s="23"/>
      <c r="OYJ213" s="23"/>
      <c r="OYK213" s="23"/>
      <c r="OYL213" s="23"/>
      <c r="OYM213" s="23"/>
      <c r="OYN213" s="23"/>
      <c r="OYO213" s="23"/>
      <c r="OYP213" s="23"/>
      <c r="OYQ213" s="23"/>
      <c r="OYR213" s="23"/>
      <c r="OYS213" s="23"/>
      <c r="OYT213" s="23"/>
      <c r="OYU213" s="23"/>
      <c r="OYV213" s="23"/>
      <c r="OYW213" s="23"/>
      <c r="OYX213" s="23"/>
      <c r="OYY213" s="23"/>
      <c r="OYZ213" s="23"/>
      <c r="OZA213" s="23"/>
      <c r="OZB213" s="23"/>
      <c r="OZC213" s="23"/>
      <c r="OZD213" s="23"/>
      <c r="OZE213" s="23"/>
      <c r="OZF213" s="23"/>
      <c r="OZG213" s="23"/>
      <c r="OZH213" s="23"/>
      <c r="OZI213" s="23"/>
      <c r="OZJ213" s="23"/>
      <c r="OZK213" s="23"/>
      <c r="OZL213" s="23"/>
      <c r="OZM213" s="23"/>
      <c r="OZN213" s="23"/>
      <c r="OZO213" s="23"/>
      <c r="OZP213" s="23"/>
      <c r="OZQ213" s="23"/>
      <c r="OZR213" s="23"/>
      <c r="OZS213" s="23"/>
      <c r="OZT213" s="23"/>
      <c r="OZU213" s="23"/>
      <c r="OZV213" s="23"/>
      <c r="OZW213" s="23"/>
      <c r="OZX213" s="23"/>
      <c r="OZY213" s="23"/>
      <c r="OZZ213" s="23"/>
      <c r="PAA213" s="23"/>
      <c r="PAB213" s="23"/>
      <c r="PAC213" s="23"/>
      <c r="PAD213" s="23"/>
      <c r="PAE213" s="23"/>
      <c r="PAF213" s="23"/>
      <c r="PAG213" s="23"/>
      <c r="PAH213" s="23"/>
      <c r="PAI213" s="23"/>
      <c r="PAJ213" s="23"/>
      <c r="PAK213" s="23"/>
      <c r="PAL213" s="23"/>
      <c r="PAM213" s="23"/>
      <c r="PAN213" s="23"/>
      <c r="PAO213" s="23"/>
      <c r="PAP213" s="23"/>
      <c r="PAQ213" s="23"/>
      <c r="PAR213" s="23"/>
      <c r="PAS213" s="23"/>
      <c r="PAT213" s="23"/>
      <c r="PAU213" s="23"/>
      <c r="PAV213" s="23"/>
      <c r="PAW213" s="23"/>
      <c r="PAX213" s="23"/>
      <c r="PAY213" s="23"/>
      <c r="PAZ213" s="23"/>
      <c r="PBA213" s="23"/>
      <c r="PBB213" s="23"/>
      <c r="PBC213" s="23"/>
      <c r="PBD213" s="23"/>
      <c r="PBE213" s="23"/>
      <c r="PBF213" s="23"/>
      <c r="PBG213" s="23"/>
      <c r="PBH213" s="23"/>
      <c r="PBI213" s="23"/>
      <c r="PBJ213" s="23"/>
      <c r="PBK213" s="23"/>
      <c r="PBL213" s="23"/>
      <c r="PBM213" s="23"/>
      <c r="PBN213" s="23"/>
      <c r="PBO213" s="23"/>
      <c r="PBP213" s="23"/>
      <c r="PBQ213" s="23"/>
      <c r="PBR213" s="23"/>
      <c r="PBS213" s="23"/>
      <c r="PBT213" s="23"/>
      <c r="PBU213" s="23"/>
      <c r="PBV213" s="23"/>
      <c r="PBW213" s="23"/>
      <c r="PBX213" s="23"/>
      <c r="PBY213" s="23"/>
      <c r="PBZ213" s="23"/>
      <c r="PCA213" s="23"/>
      <c r="PCB213" s="23"/>
      <c r="PCC213" s="23"/>
      <c r="PCD213" s="23"/>
      <c r="PCE213" s="23"/>
      <c r="PCF213" s="23"/>
      <c r="PCG213" s="23"/>
      <c r="PCH213" s="23"/>
      <c r="PCI213" s="23"/>
      <c r="PCJ213" s="23"/>
      <c r="PCK213" s="23"/>
      <c r="PCL213" s="23"/>
      <c r="PCM213" s="23"/>
      <c r="PCN213" s="23"/>
      <c r="PCO213" s="23"/>
      <c r="PCP213" s="23"/>
      <c r="PCQ213" s="23"/>
      <c r="PCR213" s="23"/>
      <c r="PCS213" s="23"/>
      <c r="PCT213" s="23"/>
      <c r="PCU213" s="23"/>
      <c r="PCV213" s="23"/>
      <c r="PCW213" s="23"/>
      <c r="PCX213" s="23"/>
      <c r="PCY213" s="23"/>
      <c r="PCZ213" s="23"/>
      <c r="PDA213" s="23"/>
      <c r="PDB213" s="23"/>
      <c r="PDC213" s="23"/>
      <c r="PDD213" s="23"/>
      <c r="PDE213" s="23"/>
      <c r="PDF213" s="23"/>
      <c r="PDG213" s="23"/>
      <c r="PDH213" s="23"/>
      <c r="PDI213" s="23"/>
      <c r="PDJ213" s="23"/>
      <c r="PDK213" s="23"/>
      <c r="PDL213" s="23"/>
      <c r="PDM213" s="23"/>
      <c r="PDN213" s="23"/>
      <c r="PDO213" s="23"/>
      <c r="PDP213" s="23"/>
      <c r="PDQ213" s="23"/>
      <c r="PDR213" s="23"/>
      <c r="PDS213" s="23"/>
      <c r="PDT213" s="23"/>
      <c r="PDU213" s="23"/>
      <c r="PDV213" s="23"/>
      <c r="PDW213" s="23"/>
      <c r="PDX213" s="23"/>
      <c r="PDY213" s="23"/>
      <c r="PDZ213" s="23"/>
      <c r="PEA213" s="23"/>
      <c r="PEB213" s="23"/>
      <c r="PEC213" s="23"/>
      <c r="PED213" s="23"/>
      <c r="PEE213" s="23"/>
      <c r="PEF213" s="23"/>
      <c r="PEG213" s="23"/>
      <c r="PEH213" s="23"/>
      <c r="PEI213" s="23"/>
      <c r="PEJ213" s="23"/>
      <c r="PEK213" s="23"/>
      <c r="PEL213" s="23"/>
      <c r="PEM213" s="23"/>
      <c r="PEN213" s="23"/>
      <c r="PEO213" s="23"/>
      <c r="PEP213" s="23"/>
      <c r="PEQ213" s="23"/>
      <c r="PER213" s="23"/>
      <c r="PES213" s="23"/>
      <c r="PET213" s="23"/>
      <c r="PEU213" s="23"/>
      <c r="PEV213" s="23"/>
      <c r="PEW213" s="23"/>
      <c r="PEX213" s="23"/>
      <c r="PEY213" s="23"/>
      <c r="PEZ213" s="23"/>
      <c r="PFA213" s="23"/>
      <c r="PFB213" s="23"/>
      <c r="PFC213" s="23"/>
      <c r="PFD213" s="23"/>
      <c r="PFE213" s="23"/>
      <c r="PFF213" s="23"/>
      <c r="PFG213" s="23"/>
      <c r="PFH213" s="23"/>
      <c r="PFI213" s="23"/>
      <c r="PFJ213" s="23"/>
      <c r="PFK213" s="23"/>
      <c r="PFL213" s="23"/>
      <c r="PFM213" s="23"/>
      <c r="PFN213" s="23"/>
      <c r="PFO213" s="23"/>
      <c r="PFP213" s="23"/>
      <c r="PFQ213" s="23"/>
      <c r="PFR213" s="23"/>
      <c r="PFS213" s="23"/>
      <c r="PFT213" s="23"/>
      <c r="PFU213" s="23"/>
      <c r="PFV213" s="23"/>
      <c r="PFW213" s="23"/>
      <c r="PFX213" s="23"/>
      <c r="PFY213" s="23"/>
      <c r="PFZ213" s="23"/>
      <c r="PGA213" s="23"/>
      <c r="PGB213" s="23"/>
      <c r="PGC213" s="23"/>
      <c r="PGD213" s="23"/>
      <c r="PGE213" s="23"/>
      <c r="PGF213" s="23"/>
      <c r="PGG213" s="23"/>
      <c r="PGH213" s="23"/>
      <c r="PGI213" s="23"/>
      <c r="PGJ213" s="23"/>
      <c r="PGK213" s="23"/>
      <c r="PGL213" s="23"/>
      <c r="PGM213" s="23"/>
      <c r="PGN213" s="23"/>
      <c r="PGO213" s="23"/>
      <c r="PGP213" s="23"/>
      <c r="PGQ213" s="23"/>
      <c r="PGR213" s="23"/>
      <c r="PGS213" s="23"/>
      <c r="PGT213" s="23"/>
      <c r="PGU213" s="23"/>
      <c r="PGV213" s="23"/>
      <c r="PGW213" s="23"/>
      <c r="PGX213" s="23"/>
      <c r="PGY213" s="23"/>
      <c r="PGZ213" s="23"/>
      <c r="PHA213" s="23"/>
      <c r="PHB213" s="23"/>
      <c r="PHC213" s="23"/>
      <c r="PHD213" s="23"/>
      <c r="PHE213" s="23"/>
      <c r="PHF213" s="23"/>
      <c r="PHG213" s="23"/>
      <c r="PHH213" s="23"/>
      <c r="PHI213" s="23"/>
      <c r="PHJ213" s="23"/>
      <c r="PHK213" s="23"/>
      <c r="PHL213" s="23"/>
      <c r="PHM213" s="23"/>
      <c r="PHN213" s="23"/>
      <c r="PHO213" s="23"/>
      <c r="PHP213" s="23"/>
      <c r="PHQ213" s="23"/>
      <c r="PHR213" s="23"/>
      <c r="PHS213" s="23"/>
      <c r="PHT213" s="23"/>
      <c r="PHU213" s="23"/>
      <c r="PHV213" s="23"/>
      <c r="PHW213" s="23"/>
      <c r="PHX213" s="23"/>
      <c r="PHY213" s="23"/>
      <c r="PHZ213" s="23"/>
      <c r="PIA213" s="23"/>
      <c r="PIB213" s="23"/>
      <c r="PIC213" s="23"/>
      <c r="PID213" s="23"/>
      <c r="PIE213" s="23"/>
      <c r="PIF213" s="23"/>
      <c r="PIG213" s="23"/>
      <c r="PIH213" s="23"/>
      <c r="PII213" s="23"/>
      <c r="PIJ213" s="23"/>
      <c r="PIK213" s="23"/>
      <c r="PIL213" s="23"/>
      <c r="PIM213" s="23"/>
      <c r="PIN213" s="23"/>
      <c r="PIO213" s="23"/>
      <c r="PIP213" s="23"/>
      <c r="PIQ213" s="23"/>
      <c r="PIR213" s="23"/>
      <c r="PIS213" s="23"/>
      <c r="PIT213" s="23"/>
      <c r="PIU213" s="23"/>
      <c r="PIV213" s="23"/>
      <c r="PIW213" s="23"/>
      <c r="PIX213" s="23"/>
      <c r="PIY213" s="23"/>
      <c r="PIZ213" s="23"/>
      <c r="PJA213" s="23"/>
      <c r="PJB213" s="23"/>
      <c r="PJC213" s="23"/>
      <c r="PJD213" s="23"/>
      <c r="PJE213" s="23"/>
      <c r="PJF213" s="23"/>
      <c r="PJG213" s="23"/>
      <c r="PJH213" s="23"/>
      <c r="PJI213" s="23"/>
      <c r="PJJ213" s="23"/>
      <c r="PJK213" s="23"/>
      <c r="PJL213" s="23"/>
      <c r="PJM213" s="23"/>
      <c r="PJN213" s="23"/>
      <c r="PJO213" s="23"/>
      <c r="PJP213" s="23"/>
      <c r="PJQ213" s="23"/>
      <c r="PJR213" s="23"/>
      <c r="PJS213" s="23"/>
      <c r="PJT213" s="23"/>
      <c r="PJU213" s="23"/>
      <c r="PJV213" s="23"/>
      <c r="PJW213" s="23"/>
      <c r="PJX213" s="23"/>
      <c r="PJY213" s="23"/>
      <c r="PJZ213" s="23"/>
      <c r="PKA213" s="23"/>
      <c r="PKB213" s="23"/>
      <c r="PKC213" s="23"/>
      <c r="PKD213" s="23"/>
      <c r="PKE213" s="23"/>
      <c r="PKF213" s="23"/>
      <c r="PKG213" s="23"/>
      <c r="PKH213" s="23"/>
      <c r="PKI213" s="23"/>
      <c r="PKJ213" s="23"/>
      <c r="PKK213" s="23"/>
      <c r="PKL213" s="23"/>
      <c r="PKM213" s="23"/>
      <c r="PKN213" s="23"/>
      <c r="PKO213" s="23"/>
      <c r="PKP213" s="23"/>
      <c r="PKQ213" s="23"/>
      <c r="PKR213" s="23"/>
      <c r="PKS213" s="23"/>
      <c r="PKT213" s="23"/>
      <c r="PKU213" s="23"/>
      <c r="PKV213" s="23"/>
      <c r="PKW213" s="23"/>
      <c r="PKX213" s="23"/>
      <c r="PKY213" s="23"/>
      <c r="PKZ213" s="23"/>
      <c r="PLA213" s="23"/>
      <c r="PLB213" s="23"/>
      <c r="PLC213" s="23"/>
      <c r="PLD213" s="23"/>
      <c r="PLE213" s="23"/>
      <c r="PLF213" s="23"/>
      <c r="PLG213" s="23"/>
      <c r="PLH213" s="23"/>
      <c r="PLI213" s="23"/>
      <c r="PLJ213" s="23"/>
      <c r="PLK213" s="23"/>
      <c r="PLL213" s="23"/>
      <c r="PLM213" s="23"/>
      <c r="PLN213" s="23"/>
      <c r="PLO213" s="23"/>
      <c r="PLP213" s="23"/>
      <c r="PLQ213" s="23"/>
      <c r="PLR213" s="23"/>
      <c r="PLS213" s="23"/>
      <c r="PLT213" s="23"/>
      <c r="PLU213" s="23"/>
      <c r="PLV213" s="23"/>
      <c r="PLW213" s="23"/>
      <c r="PLX213" s="23"/>
      <c r="PLY213" s="23"/>
      <c r="PLZ213" s="23"/>
      <c r="PMA213" s="23"/>
      <c r="PMB213" s="23"/>
      <c r="PMC213" s="23"/>
      <c r="PMD213" s="23"/>
      <c r="PME213" s="23"/>
      <c r="PMF213" s="23"/>
      <c r="PMG213" s="23"/>
      <c r="PMH213" s="23"/>
      <c r="PMI213" s="23"/>
      <c r="PMJ213" s="23"/>
      <c r="PMK213" s="23"/>
      <c r="PML213" s="23"/>
      <c r="PMM213" s="23"/>
      <c r="PMN213" s="23"/>
      <c r="PMO213" s="23"/>
      <c r="PMP213" s="23"/>
      <c r="PMQ213" s="23"/>
      <c r="PMR213" s="23"/>
      <c r="PMS213" s="23"/>
      <c r="PMT213" s="23"/>
      <c r="PMU213" s="23"/>
      <c r="PMV213" s="23"/>
      <c r="PMW213" s="23"/>
      <c r="PMX213" s="23"/>
      <c r="PMY213" s="23"/>
      <c r="PMZ213" s="23"/>
      <c r="PNA213" s="23"/>
      <c r="PNB213" s="23"/>
      <c r="PNC213" s="23"/>
      <c r="PND213" s="23"/>
      <c r="PNE213" s="23"/>
      <c r="PNF213" s="23"/>
      <c r="PNG213" s="23"/>
      <c r="PNH213" s="23"/>
      <c r="PNI213" s="23"/>
      <c r="PNJ213" s="23"/>
      <c r="PNK213" s="23"/>
      <c r="PNL213" s="23"/>
      <c r="PNM213" s="23"/>
      <c r="PNN213" s="23"/>
      <c r="PNO213" s="23"/>
      <c r="PNP213" s="23"/>
      <c r="PNQ213" s="23"/>
      <c r="PNR213" s="23"/>
      <c r="PNS213" s="23"/>
      <c r="PNT213" s="23"/>
      <c r="PNU213" s="23"/>
      <c r="PNV213" s="23"/>
      <c r="PNW213" s="23"/>
      <c r="PNX213" s="23"/>
      <c r="PNY213" s="23"/>
      <c r="PNZ213" s="23"/>
      <c r="POA213" s="23"/>
      <c r="POB213" s="23"/>
      <c r="POC213" s="23"/>
      <c r="POD213" s="23"/>
      <c r="POE213" s="23"/>
      <c r="POF213" s="23"/>
      <c r="POG213" s="23"/>
      <c r="POH213" s="23"/>
      <c r="POI213" s="23"/>
      <c r="POJ213" s="23"/>
      <c r="POK213" s="23"/>
      <c r="POL213" s="23"/>
      <c r="POM213" s="23"/>
      <c r="PON213" s="23"/>
      <c r="POO213" s="23"/>
      <c r="POP213" s="23"/>
      <c r="POQ213" s="23"/>
      <c r="POR213" s="23"/>
      <c r="POS213" s="23"/>
      <c r="POT213" s="23"/>
      <c r="POU213" s="23"/>
      <c r="POV213" s="23"/>
      <c r="POW213" s="23"/>
      <c r="POX213" s="23"/>
      <c r="POY213" s="23"/>
      <c r="POZ213" s="23"/>
      <c r="PPA213" s="23"/>
      <c r="PPB213" s="23"/>
      <c r="PPC213" s="23"/>
      <c r="PPD213" s="23"/>
      <c r="PPE213" s="23"/>
      <c r="PPF213" s="23"/>
      <c r="PPG213" s="23"/>
      <c r="PPH213" s="23"/>
      <c r="PPI213" s="23"/>
      <c r="PPJ213" s="23"/>
      <c r="PPK213" s="23"/>
      <c r="PPL213" s="23"/>
      <c r="PPM213" s="23"/>
      <c r="PPN213" s="23"/>
      <c r="PPO213" s="23"/>
      <c r="PPP213" s="23"/>
      <c r="PPQ213" s="23"/>
      <c r="PPR213" s="23"/>
      <c r="PPS213" s="23"/>
      <c r="PPT213" s="23"/>
      <c r="PPU213" s="23"/>
      <c r="PPV213" s="23"/>
      <c r="PPW213" s="23"/>
      <c r="PPX213" s="23"/>
      <c r="PPY213" s="23"/>
      <c r="PPZ213" s="23"/>
      <c r="PQA213" s="23"/>
      <c r="PQB213" s="23"/>
      <c r="PQC213" s="23"/>
      <c r="PQD213" s="23"/>
      <c r="PQE213" s="23"/>
      <c r="PQF213" s="23"/>
      <c r="PQG213" s="23"/>
      <c r="PQH213" s="23"/>
      <c r="PQI213" s="23"/>
      <c r="PQJ213" s="23"/>
      <c r="PQK213" s="23"/>
      <c r="PQL213" s="23"/>
      <c r="PQM213" s="23"/>
      <c r="PQN213" s="23"/>
      <c r="PQO213" s="23"/>
      <c r="PQP213" s="23"/>
      <c r="PQQ213" s="23"/>
      <c r="PQR213" s="23"/>
      <c r="PQS213" s="23"/>
      <c r="PQT213" s="23"/>
      <c r="PQU213" s="23"/>
      <c r="PQV213" s="23"/>
      <c r="PQW213" s="23"/>
      <c r="PQX213" s="23"/>
      <c r="PQY213" s="23"/>
      <c r="PQZ213" s="23"/>
      <c r="PRA213" s="23"/>
      <c r="PRB213" s="23"/>
      <c r="PRC213" s="23"/>
      <c r="PRD213" s="23"/>
      <c r="PRE213" s="23"/>
      <c r="PRF213" s="23"/>
      <c r="PRG213" s="23"/>
      <c r="PRH213" s="23"/>
      <c r="PRI213" s="23"/>
      <c r="PRJ213" s="23"/>
      <c r="PRK213" s="23"/>
      <c r="PRL213" s="23"/>
      <c r="PRM213" s="23"/>
      <c r="PRN213" s="23"/>
      <c r="PRO213" s="23"/>
      <c r="PRP213" s="23"/>
      <c r="PRQ213" s="23"/>
      <c r="PRR213" s="23"/>
      <c r="PRS213" s="23"/>
      <c r="PRT213" s="23"/>
      <c r="PRU213" s="23"/>
      <c r="PRV213" s="23"/>
      <c r="PRW213" s="23"/>
      <c r="PRX213" s="23"/>
      <c r="PRY213" s="23"/>
      <c r="PRZ213" s="23"/>
      <c r="PSA213" s="23"/>
      <c r="PSB213" s="23"/>
      <c r="PSC213" s="23"/>
      <c r="PSD213" s="23"/>
      <c r="PSE213" s="23"/>
      <c r="PSF213" s="23"/>
      <c r="PSG213" s="23"/>
      <c r="PSH213" s="23"/>
      <c r="PSI213" s="23"/>
      <c r="PSJ213" s="23"/>
      <c r="PSK213" s="23"/>
      <c r="PSL213" s="23"/>
      <c r="PSM213" s="23"/>
      <c r="PSN213" s="23"/>
      <c r="PSO213" s="23"/>
      <c r="PSP213" s="23"/>
      <c r="PSQ213" s="23"/>
      <c r="PSR213" s="23"/>
      <c r="PSS213" s="23"/>
      <c r="PST213" s="23"/>
      <c r="PSU213" s="23"/>
      <c r="PSV213" s="23"/>
      <c r="PSW213" s="23"/>
      <c r="PSX213" s="23"/>
      <c r="PSY213" s="23"/>
      <c r="PSZ213" s="23"/>
      <c r="PTA213" s="23"/>
      <c r="PTB213" s="23"/>
      <c r="PTC213" s="23"/>
      <c r="PTD213" s="23"/>
      <c r="PTE213" s="23"/>
      <c r="PTF213" s="23"/>
      <c r="PTG213" s="23"/>
      <c r="PTH213" s="23"/>
      <c r="PTI213" s="23"/>
      <c r="PTJ213" s="23"/>
      <c r="PTK213" s="23"/>
      <c r="PTL213" s="23"/>
      <c r="PTM213" s="23"/>
      <c r="PTN213" s="23"/>
      <c r="PTO213" s="23"/>
      <c r="PTP213" s="23"/>
      <c r="PTQ213" s="23"/>
      <c r="PTR213" s="23"/>
      <c r="PTS213" s="23"/>
      <c r="PTT213" s="23"/>
      <c r="PTU213" s="23"/>
      <c r="PTV213" s="23"/>
      <c r="PTW213" s="23"/>
      <c r="PTX213" s="23"/>
      <c r="PTY213" s="23"/>
      <c r="PTZ213" s="23"/>
      <c r="PUA213" s="23"/>
      <c r="PUB213" s="23"/>
      <c r="PUC213" s="23"/>
      <c r="PUD213" s="23"/>
      <c r="PUE213" s="23"/>
      <c r="PUF213" s="23"/>
      <c r="PUG213" s="23"/>
      <c r="PUH213" s="23"/>
      <c r="PUI213" s="23"/>
      <c r="PUJ213" s="23"/>
      <c r="PUK213" s="23"/>
      <c r="PUL213" s="23"/>
      <c r="PUM213" s="23"/>
      <c r="PUN213" s="23"/>
      <c r="PUO213" s="23"/>
      <c r="PUP213" s="23"/>
      <c r="PUQ213" s="23"/>
      <c r="PUR213" s="23"/>
      <c r="PUS213" s="23"/>
      <c r="PUT213" s="23"/>
      <c r="PUU213" s="23"/>
      <c r="PUV213" s="23"/>
      <c r="PUW213" s="23"/>
      <c r="PUX213" s="23"/>
      <c r="PUY213" s="23"/>
      <c r="PUZ213" s="23"/>
      <c r="PVA213" s="23"/>
      <c r="PVB213" s="23"/>
      <c r="PVC213" s="23"/>
      <c r="PVD213" s="23"/>
      <c r="PVE213" s="23"/>
      <c r="PVF213" s="23"/>
      <c r="PVG213" s="23"/>
      <c r="PVH213" s="23"/>
      <c r="PVI213" s="23"/>
      <c r="PVJ213" s="23"/>
      <c r="PVK213" s="23"/>
      <c r="PVL213" s="23"/>
      <c r="PVM213" s="23"/>
      <c r="PVN213" s="23"/>
      <c r="PVO213" s="23"/>
      <c r="PVP213" s="23"/>
      <c r="PVQ213" s="23"/>
      <c r="PVR213" s="23"/>
      <c r="PVS213" s="23"/>
      <c r="PVT213" s="23"/>
      <c r="PVU213" s="23"/>
      <c r="PVV213" s="23"/>
      <c r="PVW213" s="23"/>
      <c r="PVX213" s="23"/>
      <c r="PVY213" s="23"/>
      <c r="PVZ213" s="23"/>
      <c r="PWA213" s="23"/>
      <c r="PWB213" s="23"/>
      <c r="PWC213" s="23"/>
      <c r="PWD213" s="23"/>
      <c r="PWE213" s="23"/>
      <c r="PWF213" s="23"/>
      <c r="PWG213" s="23"/>
      <c r="PWH213" s="23"/>
      <c r="PWI213" s="23"/>
      <c r="PWJ213" s="23"/>
      <c r="PWK213" s="23"/>
      <c r="PWL213" s="23"/>
      <c r="PWM213" s="23"/>
      <c r="PWN213" s="23"/>
      <c r="PWO213" s="23"/>
      <c r="PWP213" s="23"/>
      <c r="PWQ213" s="23"/>
      <c r="PWR213" s="23"/>
      <c r="PWS213" s="23"/>
      <c r="PWT213" s="23"/>
      <c r="PWU213" s="23"/>
      <c r="PWV213" s="23"/>
      <c r="PWW213" s="23"/>
      <c r="PWX213" s="23"/>
      <c r="PWY213" s="23"/>
      <c r="PWZ213" s="23"/>
      <c r="PXA213" s="23"/>
      <c r="PXB213" s="23"/>
      <c r="PXC213" s="23"/>
      <c r="PXD213" s="23"/>
      <c r="PXE213" s="23"/>
      <c r="PXF213" s="23"/>
      <c r="PXG213" s="23"/>
      <c r="PXH213" s="23"/>
      <c r="PXI213" s="23"/>
      <c r="PXJ213" s="23"/>
      <c r="PXK213" s="23"/>
      <c r="PXL213" s="23"/>
      <c r="PXM213" s="23"/>
      <c r="PXN213" s="23"/>
      <c r="PXO213" s="23"/>
      <c r="PXP213" s="23"/>
      <c r="PXQ213" s="23"/>
      <c r="PXR213" s="23"/>
      <c r="PXS213" s="23"/>
      <c r="PXT213" s="23"/>
      <c r="PXU213" s="23"/>
      <c r="PXV213" s="23"/>
      <c r="PXW213" s="23"/>
      <c r="PXX213" s="23"/>
      <c r="PXY213" s="23"/>
      <c r="PXZ213" s="23"/>
      <c r="PYA213" s="23"/>
      <c r="PYB213" s="23"/>
      <c r="PYC213" s="23"/>
      <c r="PYD213" s="23"/>
      <c r="PYE213" s="23"/>
      <c r="PYF213" s="23"/>
      <c r="PYG213" s="23"/>
      <c r="PYH213" s="23"/>
      <c r="PYI213" s="23"/>
      <c r="PYJ213" s="23"/>
      <c r="PYK213" s="23"/>
      <c r="PYL213" s="23"/>
      <c r="PYM213" s="23"/>
      <c r="PYN213" s="23"/>
      <c r="PYO213" s="23"/>
      <c r="PYP213" s="23"/>
      <c r="PYQ213" s="23"/>
      <c r="PYR213" s="23"/>
      <c r="PYS213" s="23"/>
      <c r="PYT213" s="23"/>
      <c r="PYU213" s="23"/>
      <c r="PYV213" s="23"/>
      <c r="PYW213" s="23"/>
      <c r="PYX213" s="23"/>
      <c r="PYY213" s="23"/>
      <c r="PYZ213" s="23"/>
      <c r="PZA213" s="23"/>
      <c r="PZB213" s="23"/>
      <c r="PZC213" s="23"/>
      <c r="PZD213" s="23"/>
      <c r="PZE213" s="23"/>
      <c r="PZF213" s="23"/>
      <c r="PZG213" s="23"/>
      <c r="PZH213" s="23"/>
      <c r="PZI213" s="23"/>
      <c r="PZJ213" s="23"/>
      <c r="PZK213" s="23"/>
      <c r="PZL213" s="23"/>
      <c r="PZM213" s="23"/>
      <c r="PZN213" s="23"/>
      <c r="PZO213" s="23"/>
      <c r="PZP213" s="23"/>
      <c r="PZQ213" s="23"/>
      <c r="PZR213" s="23"/>
      <c r="PZS213" s="23"/>
      <c r="PZT213" s="23"/>
      <c r="PZU213" s="23"/>
      <c r="PZV213" s="23"/>
      <c r="PZW213" s="23"/>
      <c r="PZX213" s="23"/>
      <c r="PZY213" s="23"/>
      <c r="PZZ213" s="23"/>
      <c r="QAA213" s="23"/>
      <c r="QAB213" s="23"/>
      <c r="QAC213" s="23"/>
      <c r="QAD213" s="23"/>
      <c r="QAE213" s="23"/>
      <c r="QAF213" s="23"/>
      <c r="QAG213" s="23"/>
      <c r="QAH213" s="23"/>
      <c r="QAI213" s="23"/>
      <c r="QAJ213" s="23"/>
      <c r="QAK213" s="23"/>
      <c r="QAL213" s="23"/>
      <c r="QAM213" s="23"/>
      <c r="QAN213" s="23"/>
      <c r="QAO213" s="23"/>
      <c r="QAP213" s="23"/>
      <c r="QAQ213" s="23"/>
      <c r="QAR213" s="23"/>
      <c r="QAS213" s="23"/>
      <c r="QAT213" s="23"/>
      <c r="QAU213" s="23"/>
      <c r="QAV213" s="23"/>
      <c r="QAW213" s="23"/>
      <c r="QAX213" s="23"/>
      <c r="QAY213" s="23"/>
      <c r="QAZ213" s="23"/>
      <c r="QBA213" s="23"/>
      <c r="QBB213" s="23"/>
      <c r="QBC213" s="23"/>
      <c r="QBD213" s="23"/>
      <c r="QBE213" s="23"/>
      <c r="QBF213" s="23"/>
      <c r="QBG213" s="23"/>
      <c r="QBH213" s="23"/>
      <c r="QBI213" s="23"/>
      <c r="QBJ213" s="23"/>
      <c r="QBK213" s="23"/>
      <c r="QBL213" s="23"/>
      <c r="QBM213" s="23"/>
      <c r="QBN213" s="23"/>
      <c r="QBO213" s="23"/>
      <c r="QBP213" s="23"/>
      <c r="QBQ213" s="23"/>
      <c r="QBR213" s="23"/>
      <c r="QBS213" s="23"/>
      <c r="QBT213" s="23"/>
      <c r="QBU213" s="23"/>
      <c r="QBV213" s="23"/>
      <c r="QBW213" s="23"/>
      <c r="QBX213" s="23"/>
      <c r="QBY213" s="23"/>
      <c r="QBZ213" s="23"/>
      <c r="QCA213" s="23"/>
      <c r="QCB213" s="23"/>
      <c r="QCC213" s="23"/>
      <c r="QCD213" s="23"/>
      <c r="QCE213" s="23"/>
      <c r="QCF213" s="23"/>
      <c r="QCG213" s="23"/>
      <c r="QCH213" s="23"/>
      <c r="QCI213" s="23"/>
      <c r="QCJ213" s="23"/>
      <c r="QCK213" s="23"/>
      <c r="QCL213" s="23"/>
      <c r="QCM213" s="23"/>
      <c r="QCN213" s="23"/>
      <c r="QCO213" s="23"/>
      <c r="QCP213" s="23"/>
      <c r="QCQ213" s="23"/>
      <c r="QCR213" s="23"/>
      <c r="QCS213" s="23"/>
      <c r="QCT213" s="23"/>
      <c r="QCU213" s="23"/>
      <c r="QCV213" s="23"/>
      <c r="QCW213" s="23"/>
      <c r="QCX213" s="23"/>
      <c r="QCY213" s="23"/>
      <c r="QCZ213" s="23"/>
      <c r="QDA213" s="23"/>
      <c r="QDB213" s="23"/>
      <c r="QDC213" s="23"/>
      <c r="QDD213" s="23"/>
      <c r="QDE213" s="23"/>
      <c r="QDF213" s="23"/>
      <c r="QDG213" s="23"/>
      <c r="QDH213" s="23"/>
      <c r="QDI213" s="23"/>
      <c r="QDJ213" s="23"/>
      <c r="QDK213" s="23"/>
      <c r="QDL213" s="23"/>
      <c r="QDM213" s="23"/>
      <c r="QDN213" s="23"/>
      <c r="QDO213" s="23"/>
      <c r="QDP213" s="23"/>
      <c r="QDQ213" s="23"/>
      <c r="QDR213" s="23"/>
      <c r="QDS213" s="23"/>
      <c r="QDT213" s="23"/>
      <c r="QDU213" s="23"/>
      <c r="QDV213" s="23"/>
      <c r="QDW213" s="23"/>
      <c r="QDX213" s="23"/>
      <c r="QDY213" s="23"/>
      <c r="QDZ213" s="23"/>
      <c r="QEA213" s="23"/>
      <c r="QEB213" s="23"/>
      <c r="QEC213" s="23"/>
      <c r="QED213" s="23"/>
      <c r="QEE213" s="23"/>
      <c r="QEF213" s="23"/>
      <c r="QEG213" s="23"/>
      <c r="QEH213" s="23"/>
      <c r="QEI213" s="23"/>
      <c r="QEJ213" s="23"/>
      <c r="QEK213" s="23"/>
      <c r="QEL213" s="23"/>
      <c r="QEM213" s="23"/>
      <c r="QEN213" s="23"/>
      <c r="QEO213" s="23"/>
      <c r="QEP213" s="23"/>
      <c r="QEQ213" s="23"/>
      <c r="QER213" s="23"/>
      <c r="QES213" s="23"/>
      <c r="QET213" s="23"/>
      <c r="QEU213" s="23"/>
      <c r="QEV213" s="23"/>
      <c r="QEW213" s="23"/>
      <c r="QEX213" s="23"/>
      <c r="QEY213" s="23"/>
      <c r="QEZ213" s="23"/>
      <c r="QFA213" s="23"/>
      <c r="QFB213" s="23"/>
      <c r="QFC213" s="23"/>
      <c r="QFD213" s="23"/>
      <c r="QFE213" s="23"/>
      <c r="QFF213" s="23"/>
      <c r="QFG213" s="23"/>
      <c r="QFH213" s="23"/>
      <c r="QFI213" s="23"/>
      <c r="QFJ213" s="23"/>
      <c r="QFK213" s="23"/>
      <c r="QFL213" s="23"/>
      <c r="QFM213" s="23"/>
      <c r="QFN213" s="23"/>
      <c r="QFO213" s="23"/>
      <c r="QFP213" s="23"/>
      <c r="QFQ213" s="23"/>
      <c r="QFR213" s="23"/>
      <c r="QFS213" s="23"/>
      <c r="QFT213" s="23"/>
      <c r="QFU213" s="23"/>
      <c r="QFV213" s="23"/>
      <c r="QFW213" s="23"/>
      <c r="QFX213" s="23"/>
      <c r="QFY213" s="23"/>
      <c r="QFZ213" s="23"/>
      <c r="QGA213" s="23"/>
      <c r="QGB213" s="23"/>
      <c r="QGC213" s="23"/>
      <c r="QGD213" s="23"/>
      <c r="QGE213" s="23"/>
      <c r="QGF213" s="23"/>
      <c r="QGG213" s="23"/>
      <c r="QGH213" s="23"/>
      <c r="QGI213" s="23"/>
      <c r="QGJ213" s="23"/>
      <c r="QGK213" s="23"/>
      <c r="QGL213" s="23"/>
      <c r="QGM213" s="23"/>
      <c r="QGN213" s="23"/>
      <c r="QGO213" s="23"/>
      <c r="QGP213" s="23"/>
      <c r="QGQ213" s="23"/>
      <c r="QGR213" s="23"/>
      <c r="QGS213" s="23"/>
      <c r="QGT213" s="23"/>
      <c r="QGU213" s="23"/>
      <c r="QGV213" s="23"/>
      <c r="QGW213" s="23"/>
      <c r="QGX213" s="23"/>
      <c r="QGY213" s="23"/>
      <c r="QGZ213" s="23"/>
      <c r="QHA213" s="23"/>
      <c r="QHB213" s="23"/>
      <c r="QHC213" s="23"/>
      <c r="QHD213" s="23"/>
      <c r="QHE213" s="23"/>
      <c r="QHF213" s="23"/>
      <c r="QHG213" s="23"/>
      <c r="QHH213" s="23"/>
      <c r="QHI213" s="23"/>
      <c r="QHJ213" s="23"/>
      <c r="QHK213" s="23"/>
      <c r="QHL213" s="23"/>
      <c r="QHM213" s="23"/>
      <c r="QHN213" s="23"/>
      <c r="QHO213" s="23"/>
      <c r="QHP213" s="23"/>
      <c r="QHQ213" s="23"/>
      <c r="QHR213" s="23"/>
      <c r="QHS213" s="23"/>
      <c r="QHT213" s="23"/>
      <c r="QHU213" s="23"/>
      <c r="QHV213" s="23"/>
      <c r="QHW213" s="23"/>
      <c r="QHX213" s="23"/>
      <c r="QHY213" s="23"/>
      <c r="QHZ213" s="23"/>
      <c r="QIA213" s="23"/>
      <c r="QIB213" s="23"/>
      <c r="QIC213" s="23"/>
      <c r="QID213" s="23"/>
      <c r="QIE213" s="23"/>
      <c r="QIF213" s="23"/>
      <c r="QIG213" s="23"/>
      <c r="QIH213" s="23"/>
      <c r="QII213" s="23"/>
      <c r="QIJ213" s="23"/>
      <c r="QIK213" s="23"/>
      <c r="QIL213" s="23"/>
      <c r="QIM213" s="23"/>
      <c r="QIN213" s="23"/>
      <c r="QIO213" s="23"/>
      <c r="QIP213" s="23"/>
      <c r="QIQ213" s="23"/>
      <c r="QIR213" s="23"/>
      <c r="QIS213" s="23"/>
      <c r="QIT213" s="23"/>
      <c r="QIU213" s="23"/>
      <c r="QIV213" s="23"/>
      <c r="QIW213" s="23"/>
      <c r="QIX213" s="23"/>
      <c r="QIY213" s="23"/>
      <c r="QIZ213" s="23"/>
      <c r="QJA213" s="23"/>
      <c r="QJB213" s="23"/>
      <c r="QJC213" s="23"/>
      <c r="QJD213" s="23"/>
      <c r="QJE213" s="23"/>
      <c r="QJF213" s="23"/>
      <c r="QJG213" s="23"/>
      <c r="QJH213" s="23"/>
      <c r="QJI213" s="23"/>
      <c r="QJJ213" s="23"/>
      <c r="QJK213" s="23"/>
      <c r="QJL213" s="23"/>
      <c r="QJM213" s="23"/>
      <c r="QJN213" s="23"/>
      <c r="QJO213" s="23"/>
      <c r="QJP213" s="23"/>
      <c r="QJQ213" s="23"/>
      <c r="QJR213" s="23"/>
      <c r="QJS213" s="23"/>
      <c r="QJT213" s="23"/>
      <c r="QJU213" s="23"/>
      <c r="QJV213" s="23"/>
      <c r="QJW213" s="23"/>
      <c r="QJX213" s="23"/>
      <c r="QJY213" s="23"/>
      <c r="QJZ213" s="23"/>
      <c r="QKA213" s="23"/>
      <c r="QKB213" s="23"/>
      <c r="QKC213" s="23"/>
      <c r="QKD213" s="23"/>
      <c r="QKE213" s="23"/>
      <c r="QKF213" s="23"/>
      <c r="QKG213" s="23"/>
      <c r="QKH213" s="23"/>
      <c r="QKI213" s="23"/>
      <c r="QKJ213" s="23"/>
      <c r="QKK213" s="23"/>
      <c r="QKL213" s="23"/>
      <c r="QKM213" s="23"/>
      <c r="QKN213" s="23"/>
      <c r="QKO213" s="23"/>
      <c r="QKP213" s="23"/>
      <c r="QKQ213" s="23"/>
      <c r="QKR213" s="23"/>
      <c r="QKS213" s="23"/>
      <c r="QKT213" s="23"/>
      <c r="QKU213" s="23"/>
      <c r="QKV213" s="23"/>
      <c r="QKW213" s="23"/>
      <c r="QKX213" s="23"/>
      <c r="QKY213" s="23"/>
      <c r="QKZ213" s="23"/>
      <c r="QLA213" s="23"/>
      <c r="QLB213" s="23"/>
      <c r="QLC213" s="23"/>
      <c r="QLD213" s="23"/>
      <c r="QLE213" s="23"/>
      <c r="QLF213" s="23"/>
      <c r="QLG213" s="23"/>
      <c r="QLH213" s="23"/>
      <c r="QLI213" s="23"/>
      <c r="QLJ213" s="23"/>
      <c r="QLK213" s="23"/>
      <c r="QLL213" s="23"/>
      <c r="QLM213" s="23"/>
      <c r="QLN213" s="23"/>
      <c r="QLO213" s="23"/>
      <c r="QLP213" s="23"/>
      <c r="QLQ213" s="23"/>
      <c r="QLR213" s="23"/>
      <c r="QLS213" s="23"/>
      <c r="QLT213" s="23"/>
      <c r="QLU213" s="23"/>
      <c r="QLV213" s="23"/>
      <c r="QLW213" s="23"/>
      <c r="QLX213" s="23"/>
      <c r="QLY213" s="23"/>
      <c r="QLZ213" s="23"/>
      <c r="QMA213" s="23"/>
      <c r="QMB213" s="23"/>
      <c r="QMC213" s="23"/>
      <c r="QMD213" s="23"/>
      <c r="QME213" s="23"/>
      <c r="QMF213" s="23"/>
      <c r="QMG213" s="23"/>
      <c r="QMH213" s="23"/>
      <c r="QMI213" s="23"/>
      <c r="QMJ213" s="23"/>
      <c r="QMK213" s="23"/>
      <c r="QML213" s="23"/>
      <c r="QMM213" s="23"/>
      <c r="QMN213" s="23"/>
      <c r="QMO213" s="23"/>
      <c r="QMP213" s="23"/>
      <c r="QMQ213" s="23"/>
      <c r="QMR213" s="23"/>
      <c r="QMS213" s="23"/>
      <c r="QMT213" s="23"/>
      <c r="QMU213" s="23"/>
      <c r="QMV213" s="23"/>
      <c r="QMW213" s="23"/>
      <c r="QMX213" s="23"/>
      <c r="QMY213" s="23"/>
      <c r="QMZ213" s="23"/>
      <c r="QNA213" s="23"/>
      <c r="QNB213" s="23"/>
      <c r="QNC213" s="23"/>
      <c r="QND213" s="23"/>
      <c r="QNE213" s="23"/>
      <c r="QNF213" s="23"/>
      <c r="QNG213" s="23"/>
      <c r="QNH213" s="23"/>
      <c r="QNI213" s="23"/>
      <c r="QNJ213" s="23"/>
      <c r="QNK213" s="23"/>
      <c r="QNL213" s="23"/>
      <c r="QNM213" s="23"/>
      <c r="QNN213" s="23"/>
      <c r="QNO213" s="23"/>
      <c r="QNP213" s="23"/>
      <c r="QNQ213" s="23"/>
      <c r="QNR213" s="23"/>
      <c r="QNS213" s="23"/>
      <c r="QNT213" s="23"/>
      <c r="QNU213" s="23"/>
      <c r="QNV213" s="23"/>
      <c r="QNW213" s="23"/>
      <c r="QNX213" s="23"/>
      <c r="QNY213" s="23"/>
      <c r="QNZ213" s="23"/>
      <c r="QOA213" s="23"/>
      <c r="QOB213" s="23"/>
      <c r="QOC213" s="23"/>
      <c r="QOD213" s="23"/>
      <c r="QOE213" s="23"/>
      <c r="QOF213" s="23"/>
      <c r="QOG213" s="23"/>
      <c r="QOH213" s="23"/>
      <c r="QOI213" s="23"/>
      <c r="QOJ213" s="23"/>
      <c r="QOK213" s="23"/>
      <c r="QOL213" s="23"/>
      <c r="QOM213" s="23"/>
      <c r="QON213" s="23"/>
      <c r="QOO213" s="23"/>
      <c r="QOP213" s="23"/>
      <c r="QOQ213" s="23"/>
      <c r="QOR213" s="23"/>
      <c r="QOS213" s="23"/>
      <c r="QOT213" s="23"/>
      <c r="QOU213" s="23"/>
      <c r="QOV213" s="23"/>
      <c r="QOW213" s="23"/>
      <c r="QOX213" s="23"/>
      <c r="QOY213" s="23"/>
      <c r="QOZ213" s="23"/>
      <c r="QPA213" s="23"/>
      <c r="QPB213" s="23"/>
      <c r="QPC213" s="23"/>
      <c r="QPD213" s="23"/>
      <c r="QPE213" s="23"/>
      <c r="QPF213" s="23"/>
      <c r="QPG213" s="23"/>
      <c r="QPH213" s="23"/>
      <c r="QPI213" s="23"/>
      <c r="QPJ213" s="23"/>
      <c r="QPK213" s="23"/>
      <c r="QPL213" s="23"/>
      <c r="QPM213" s="23"/>
      <c r="QPN213" s="23"/>
      <c r="QPO213" s="23"/>
      <c r="QPP213" s="23"/>
      <c r="QPQ213" s="23"/>
      <c r="QPR213" s="23"/>
      <c r="QPS213" s="23"/>
      <c r="QPT213" s="23"/>
      <c r="QPU213" s="23"/>
      <c r="QPV213" s="23"/>
      <c r="QPW213" s="23"/>
      <c r="QPX213" s="23"/>
      <c r="QPY213" s="23"/>
      <c r="QPZ213" s="23"/>
      <c r="QQA213" s="23"/>
      <c r="QQB213" s="23"/>
      <c r="QQC213" s="23"/>
      <c r="QQD213" s="23"/>
      <c r="QQE213" s="23"/>
      <c r="QQF213" s="23"/>
      <c r="QQG213" s="23"/>
      <c r="QQH213" s="23"/>
      <c r="QQI213" s="23"/>
      <c r="QQJ213" s="23"/>
      <c r="QQK213" s="23"/>
      <c r="QQL213" s="23"/>
      <c r="QQM213" s="23"/>
      <c r="QQN213" s="23"/>
      <c r="QQO213" s="23"/>
      <c r="QQP213" s="23"/>
      <c r="QQQ213" s="23"/>
      <c r="QQR213" s="23"/>
      <c r="QQS213" s="23"/>
      <c r="QQT213" s="23"/>
      <c r="QQU213" s="23"/>
      <c r="QQV213" s="23"/>
      <c r="QQW213" s="23"/>
      <c r="QQX213" s="23"/>
      <c r="QQY213" s="23"/>
      <c r="QQZ213" s="23"/>
      <c r="QRA213" s="23"/>
      <c r="QRB213" s="23"/>
      <c r="QRC213" s="23"/>
      <c r="QRD213" s="23"/>
      <c r="QRE213" s="23"/>
      <c r="QRF213" s="23"/>
      <c r="QRG213" s="23"/>
      <c r="QRH213" s="23"/>
      <c r="QRI213" s="23"/>
      <c r="QRJ213" s="23"/>
      <c r="QRK213" s="23"/>
      <c r="QRL213" s="23"/>
      <c r="QRM213" s="23"/>
      <c r="QRN213" s="23"/>
      <c r="QRO213" s="23"/>
      <c r="QRP213" s="23"/>
      <c r="QRQ213" s="23"/>
      <c r="QRR213" s="23"/>
      <c r="QRS213" s="23"/>
      <c r="QRT213" s="23"/>
      <c r="QRU213" s="23"/>
      <c r="QRV213" s="23"/>
      <c r="QRW213" s="23"/>
      <c r="QRX213" s="23"/>
      <c r="QRY213" s="23"/>
      <c r="QRZ213" s="23"/>
      <c r="QSA213" s="23"/>
      <c r="QSB213" s="23"/>
      <c r="QSC213" s="23"/>
      <c r="QSD213" s="23"/>
      <c r="QSE213" s="23"/>
      <c r="QSF213" s="23"/>
      <c r="QSG213" s="23"/>
      <c r="QSH213" s="23"/>
      <c r="QSI213" s="23"/>
      <c r="QSJ213" s="23"/>
      <c r="QSK213" s="23"/>
      <c r="QSL213" s="23"/>
      <c r="QSM213" s="23"/>
      <c r="QSN213" s="23"/>
      <c r="QSO213" s="23"/>
      <c r="QSP213" s="23"/>
      <c r="QSQ213" s="23"/>
      <c r="QSR213" s="23"/>
      <c r="QSS213" s="23"/>
      <c r="QST213" s="23"/>
      <c r="QSU213" s="23"/>
      <c r="QSV213" s="23"/>
      <c r="QSW213" s="23"/>
      <c r="QSX213" s="23"/>
      <c r="QSY213" s="23"/>
      <c r="QSZ213" s="23"/>
      <c r="QTA213" s="23"/>
      <c r="QTB213" s="23"/>
      <c r="QTC213" s="23"/>
      <c r="QTD213" s="23"/>
      <c r="QTE213" s="23"/>
      <c r="QTF213" s="23"/>
      <c r="QTG213" s="23"/>
      <c r="QTH213" s="23"/>
      <c r="QTI213" s="23"/>
      <c r="QTJ213" s="23"/>
      <c r="QTK213" s="23"/>
      <c r="QTL213" s="23"/>
      <c r="QTM213" s="23"/>
      <c r="QTN213" s="23"/>
      <c r="QTO213" s="23"/>
      <c r="QTP213" s="23"/>
      <c r="QTQ213" s="23"/>
      <c r="QTR213" s="23"/>
      <c r="QTS213" s="23"/>
      <c r="QTT213" s="23"/>
      <c r="QTU213" s="23"/>
      <c r="QTV213" s="23"/>
      <c r="QTW213" s="23"/>
      <c r="QTX213" s="23"/>
      <c r="QTY213" s="23"/>
      <c r="QTZ213" s="23"/>
      <c r="QUA213" s="23"/>
      <c r="QUB213" s="23"/>
      <c r="QUC213" s="23"/>
      <c r="QUD213" s="23"/>
      <c r="QUE213" s="23"/>
      <c r="QUF213" s="23"/>
      <c r="QUG213" s="23"/>
      <c r="QUH213" s="23"/>
      <c r="QUI213" s="23"/>
      <c r="QUJ213" s="23"/>
      <c r="QUK213" s="23"/>
      <c r="QUL213" s="23"/>
      <c r="QUM213" s="23"/>
      <c r="QUN213" s="23"/>
      <c r="QUO213" s="23"/>
      <c r="QUP213" s="23"/>
      <c r="QUQ213" s="23"/>
      <c r="QUR213" s="23"/>
      <c r="QUS213" s="23"/>
      <c r="QUT213" s="23"/>
      <c r="QUU213" s="23"/>
      <c r="QUV213" s="23"/>
      <c r="QUW213" s="23"/>
      <c r="QUX213" s="23"/>
      <c r="QUY213" s="23"/>
      <c r="QUZ213" s="23"/>
      <c r="QVA213" s="23"/>
      <c r="QVB213" s="23"/>
      <c r="QVC213" s="23"/>
      <c r="QVD213" s="23"/>
      <c r="QVE213" s="23"/>
      <c r="QVF213" s="23"/>
      <c r="QVG213" s="23"/>
      <c r="QVH213" s="23"/>
      <c r="QVI213" s="23"/>
      <c r="QVJ213" s="23"/>
      <c r="QVK213" s="23"/>
      <c r="QVL213" s="23"/>
      <c r="QVM213" s="23"/>
      <c r="QVN213" s="23"/>
      <c r="QVO213" s="23"/>
      <c r="QVP213" s="23"/>
      <c r="QVQ213" s="23"/>
      <c r="QVR213" s="23"/>
      <c r="QVS213" s="23"/>
      <c r="QVT213" s="23"/>
      <c r="QVU213" s="23"/>
      <c r="QVV213" s="23"/>
      <c r="QVW213" s="23"/>
      <c r="QVX213" s="23"/>
      <c r="QVY213" s="23"/>
      <c r="QVZ213" s="23"/>
      <c r="QWA213" s="23"/>
      <c r="QWB213" s="23"/>
      <c r="QWC213" s="23"/>
      <c r="QWD213" s="23"/>
      <c r="QWE213" s="23"/>
      <c r="QWF213" s="23"/>
      <c r="QWG213" s="23"/>
      <c r="QWH213" s="23"/>
      <c r="QWI213" s="23"/>
      <c r="QWJ213" s="23"/>
      <c r="QWK213" s="23"/>
      <c r="QWL213" s="23"/>
      <c r="QWM213" s="23"/>
      <c r="QWN213" s="23"/>
      <c r="QWO213" s="23"/>
      <c r="QWP213" s="23"/>
      <c r="QWQ213" s="23"/>
      <c r="QWR213" s="23"/>
      <c r="QWS213" s="23"/>
      <c r="QWT213" s="23"/>
      <c r="QWU213" s="23"/>
      <c r="QWV213" s="23"/>
      <c r="QWW213" s="23"/>
      <c r="QWX213" s="23"/>
      <c r="QWY213" s="23"/>
      <c r="QWZ213" s="23"/>
      <c r="QXA213" s="23"/>
      <c r="QXB213" s="23"/>
      <c r="QXC213" s="23"/>
      <c r="QXD213" s="23"/>
      <c r="QXE213" s="23"/>
      <c r="QXF213" s="23"/>
      <c r="QXG213" s="23"/>
      <c r="QXH213" s="23"/>
      <c r="QXI213" s="23"/>
      <c r="QXJ213" s="23"/>
      <c r="QXK213" s="23"/>
      <c r="QXL213" s="23"/>
      <c r="QXM213" s="23"/>
      <c r="QXN213" s="23"/>
      <c r="QXO213" s="23"/>
      <c r="QXP213" s="23"/>
      <c r="QXQ213" s="23"/>
      <c r="QXR213" s="23"/>
      <c r="QXS213" s="23"/>
      <c r="QXT213" s="23"/>
      <c r="QXU213" s="23"/>
      <c r="QXV213" s="23"/>
      <c r="QXW213" s="23"/>
      <c r="QXX213" s="23"/>
      <c r="QXY213" s="23"/>
      <c r="QXZ213" s="23"/>
      <c r="QYA213" s="23"/>
      <c r="QYB213" s="23"/>
      <c r="QYC213" s="23"/>
      <c r="QYD213" s="23"/>
      <c r="QYE213" s="23"/>
      <c r="QYF213" s="23"/>
      <c r="QYG213" s="23"/>
      <c r="QYH213" s="23"/>
      <c r="QYI213" s="23"/>
      <c r="QYJ213" s="23"/>
      <c r="QYK213" s="23"/>
      <c r="QYL213" s="23"/>
      <c r="QYM213" s="23"/>
      <c r="QYN213" s="23"/>
      <c r="QYO213" s="23"/>
      <c r="QYP213" s="23"/>
      <c r="QYQ213" s="23"/>
      <c r="QYR213" s="23"/>
      <c r="QYS213" s="23"/>
      <c r="QYT213" s="23"/>
      <c r="QYU213" s="23"/>
      <c r="QYV213" s="23"/>
      <c r="QYW213" s="23"/>
      <c r="QYX213" s="23"/>
      <c r="QYY213" s="23"/>
      <c r="QYZ213" s="23"/>
      <c r="QZA213" s="23"/>
      <c r="QZB213" s="23"/>
      <c r="QZC213" s="23"/>
      <c r="QZD213" s="23"/>
      <c r="QZE213" s="23"/>
      <c r="QZF213" s="23"/>
      <c r="QZG213" s="23"/>
      <c r="QZH213" s="23"/>
      <c r="QZI213" s="23"/>
      <c r="QZJ213" s="23"/>
      <c r="QZK213" s="23"/>
      <c r="QZL213" s="23"/>
      <c r="QZM213" s="23"/>
      <c r="QZN213" s="23"/>
      <c r="QZO213" s="23"/>
      <c r="QZP213" s="23"/>
      <c r="QZQ213" s="23"/>
      <c r="QZR213" s="23"/>
      <c r="QZS213" s="23"/>
      <c r="QZT213" s="23"/>
      <c r="QZU213" s="23"/>
      <c r="QZV213" s="23"/>
      <c r="QZW213" s="23"/>
      <c r="QZX213" s="23"/>
      <c r="QZY213" s="23"/>
      <c r="QZZ213" s="23"/>
      <c r="RAA213" s="23"/>
      <c r="RAB213" s="23"/>
      <c r="RAC213" s="23"/>
      <c r="RAD213" s="23"/>
      <c r="RAE213" s="23"/>
      <c r="RAF213" s="23"/>
      <c r="RAG213" s="23"/>
      <c r="RAH213" s="23"/>
      <c r="RAI213" s="23"/>
      <c r="RAJ213" s="23"/>
      <c r="RAK213" s="23"/>
      <c r="RAL213" s="23"/>
      <c r="RAM213" s="23"/>
      <c r="RAN213" s="23"/>
      <c r="RAO213" s="23"/>
      <c r="RAP213" s="23"/>
      <c r="RAQ213" s="23"/>
      <c r="RAR213" s="23"/>
      <c r="RAS213" s="23"/>
      <c r="RAT213" s="23"/>
      <c r="RAU213" s="23"/>
      <c r="RAV213" s="23"/>
      <c r="RAW213" s="23"/>
      <c r="RAX213" s="23"/>
      <c r="RAY213" s="23"/>
      <c r="RAZ213" s="23"/>
      <c r="RBA213" s="23"/>
      <c r="RBB213" s="23"/>
      <c r="RBC213" s="23"/>
      <c r="RBD213" s="23"/>
      <c r="RBE213" s="23"/>
      <c r="RBF213" s="23"/>
      <c r="RBG213" s="23"/>
      <c r="RBH213" s="23"/>
      <c r="RBI213" s="23"/>
      <c r="RBJ213" s="23"/>
      <c r="RBK213" s="23"/>
      <c r="RBL213" s="23"/>
      <c r="RBM213" s="23"/>
      <c r="RBN213" s="23"/>
      <c r="RBO213" s="23"/>
      <c r="RBP213" s="23"/>
      <c r="RBQ213" s="23"/>
      <c r="RBR213" s="23"/>
      <c r="RBS213" s="23"/>
      <c r="RBT213" s="23"/>
      <c r="RBU213" s="23"/>
      <c r="RBV213" s="23"/>
      <c r="RBW213" s="23"/>
      <c r="RBX213" s="23"/>
      <c r="RBY213" s="23"/>
      <c r="RBZ213" s="23"/>
      <c r="RCA213" s="23"/>
      <c r="RCB213" s="23"/>
      <c r="RCC213" s="23"/>
      <c r="RCD213" s="23"/>
      <c r="RCE213" s="23"/>
      <c r="RCF213" s="23"/>
      <c r="RCG213" s="23"/>
      <c r="RCH213" s="23"/>
      <c r="RCI213" s="23"/>
      <c r="RCJ213" s="23"/>
      <c r="RCK213" s="23"/>
      <c r="RCL213" s="23"/>
      <c r="RCM213" s="23"/>
      <c r="RCN213" s="23"/>
      <c r="RCO213" s="23"/>
      <c r="RCP213" s="23"/>
      <c r="RCQ213" s="23"/>
      <c r="RCR213" s="23"/>
      <c r="RCS213" s="23"/>
      <c r="RCT213" s="23"/>
      <c r="RCU213" s="23"/>
      <c r="RCV213" s="23"/>
      <c r="RCW213" s="23"/>
      <c r="RCX213" s="23"/>
      <c r="RCY213" s="23"/>
      <c r="RCZ213" s="23"/>
      <c r="RDA213" s="23"/>
      <c r="RDB213" s="23"/>
      <c r="RDC213" s="23"/>
      <c r="RDD213" s="23"/>
      <c r="RDE213" s="23"/>
      <c r="RDF213" s="23"/>
      <c r="RDG213" s="23"/>
      <c r="RDH213" s="23"/>
      <c r="RDI213" s="23"/>
      <c r="RDJ213" s="23"/>
      <c r="RDK213" s="23"/>
      <c r="RDL213" s="23"/>
      <c r="RDM213" s="23"/>
      <c r="RDN213" s="23"/>
      <c r="RDO213" s="23"/>
      <c r="RDP213" s="23"/>
      <c r="RDQ213" s="23"/>
      <c r="RDR213" s="23"/>
      <c r="RDS213" s="23"/>
      <c r="RDT213" s="23"/>
      <c r="RDU213" s="23"/>
      <c r="RDV213" s="23"/>
      <c r="RDW213" s="23"/>
      <c r="RDX213" s="23"/>
      <c r="RDY213" s="23"/>
      <c r="RDZ213" s="23"/>
      <c r="REA213" s="23"/>
      <c r="REB213" s="23"/>
      <c r="REC213" s="23"/>
      <c r="RED213" s="23"/>
      <c r="REE213" s="23"/>
      <c r="REF213" s="23"/>
      <c r="REG213" s="23"/>
      <c r="REH213" s="23"/>
      <c r="REI213" s="23"/>
      <c r="REJ213" s="23"/>
      <c r="REK213" s="23"/>
      <c r="REL213" s="23"/>
      <c r="REM213" s="23"/>
      <c r="REN213" s="23"/>
      <c r="REO213" s="23"/>
      <c r="REP213" s="23"/>
      <c r="REQ213" s="23"/>
      <c r="RER213" s="23"/>
      <c r="RES213" s="23"/>
      <c r="RET213" s="23"/>
      <c r="REU213" s="23"/>
      <c r="REV213" s="23"/>
      <c r="REW213" s="23"/>
      <c r="REX213" s="23"/>
      <c r="REY213" s="23"/>
      <c r="REZ213" s="23"/>
      <c r="RFA213" s="23"/>
      <c r="RFB213" s="23"/>
      <c r="RFC213" s="23"/>
      <c r="RFD213" s="23"/>
      <c r="RFE213" s="23"/>
      <c r="RFF213" s="23"/>
      <c r="RFG213" s="23"/>
      <c r="RFH213" s="23"/>
      <c r="RFI213" s="23"/>
      <c r="RFJ213" s="23"/>
      <c r="RFK213" s="23"/>
      <c r="RFL213" s="23"/>
      <c r="RFM213" s="23"/>
      <c r="RFN213" s="23"/>
      <c r="RFO213" s="23"/>
      <c r="RFP213" s="23"/>
      <c r="RFQ213" s="23"/>
      <c r="RFR213" s="23"/>
      <c r="RFS213" s="23"/>
      <c r="RFT213" s="23"/>
      <c r="RFU213" s="23"/>
      <c r="RFV213" s="23"/>
      <c r="RFW213" s="23"/>
      <c r="RFX213" s="23"/>
      <c r="RFY213" s="23"/>
      <c r="RFZ213" s="23"/>
      <c r="RGA213" s="23"/>
      <c r="RGB213" s="23"/>
      <c r="RGC213" s="23"/>
      <c r="RGD213" s="23"/>
      <c r="RGE213" s="23"/>
      <c r="RGF213" s="23"/>
      <c r="RGG213" s="23"/>
      <c r="RGH213" s="23"/>
      <c r="RGI213" s="23"/>
      <c r="RGJ213" s="23"/>
      <c r="RGK213" s="23"/>
      <c r="RGL213" s="23"/>
      <c r="RGM213" s="23"/>
      <c r="RGN213" s="23"/>
      <c r="RGO213" s="23"/>
      <c r="RGP213" s="23"/>
      <c r="RGQ213" s="23"/>
      <c r="RGR213" s="23"/>
      <c r="RGS213" s="23"/>
      <c r="RGT213" s="23"/>
      <c r="RGU213" s="23"/>
      <c r="RGV213" s="23"/>
      <c r="RGW213" s="23"/>
      <c r="RGX213" s="23"/>
      <c r="RGY213" s="23"/>
      <c r="RGZ213" s="23"/>
      <c r="RHA213" s="23"/>
      <c r="RHB213" s="23"/>
      <c r="RHC213" s="23"/>
      <c r="RHD213" s="23"/>
      <c r="RHE213" s="23"/>
      <c r="RHF213" s="23"/>
      <c r="RHG213" s="23"/>
      <c r="RHH213" s="23"/>
      <c r="RHI213" s="23"/>
      <c r="RHJ213" s="23"/>
      <c r="RHK213" s="23"/>
      <c r="RHL213" s="23"/>
      <c r="RHM213" s="23"/>
      <c r="RHN213" s="23"/>
      <c r="RHO213" s="23"/>
      <c r="RHP213" s="23"/>
      <c r="RHQ213" s="23"/>
      <c r="RHR213" s="23"/>
      <c r="RHS213" s="23"/>
      <c r="RHT213" s="23"/>
      <c r="RHU213" s="23"/>
      <c r="RHV213" s="23"/>
      <c r="RHW213" s="23"/>
      <c r="RHX213" s="23"/>
      <c r="RHY213" s="23"/>
      <c r="RHZ213" s="23"/>
      <c r="RIA213" s="23"/>
      <c r="RIB213" s="23"/>
      <c r="RIC213" s="23"/>
      <c r="RID213" s="23"/>
      <c r="RIE213" s="23"/>
      <c r="RIF213" s="23"/>
      <c r="RIG213" s="23"/>
      <c r="RIH213" s="23"/>
      <c r="RII213" s="23"/>
      <c r="RIJ213" s="23"/>
      <c r="RIK213" s="23"/>
      <c r="RIL213" s="23"/>
      <c r="RIM213" s="23"/>
      <c r="RIN213" s="23"/>
      <c r="RIO213" s="23"/>
      <c r="RIP213" s="23"/>
      <c r="RIQ213" s="23"/>
      <c r="RIR213" s="23"/>
      <c r="RIS213" s="23"/>
      <c r="RIT213" s="23"/>
      <c r="RIU213" s="23"/>
      <c r="RIV213" s="23"/>
      <c r="RIW213" s="23"/>
      <c r="RIX213" s="23"/>
      <c r="RIY213" s="23"/>
      <c r="RIZ213" s="23"/>
      <c r="RJA213" s="23"/>
      <c r="RJB213" s="23"/>
      <c r="RJC213" s="23"/>
      <c r="RJD213" s="23"/>
      <c r="RJE213" s="23"/>
      <c r="RJF213" s="23"/>
      <c r="RJG213" s="23"/>
      <c r="RJH213" s="23"/>
      <c r="RJI213" s="23"/>
      <c r="RJJ213" s="23"/>
      <c r="RJK213" s="23"/>
      <c r="RJL213" s="23"/>
      <c r="RJM213" s="23"/>
      <c r="RJN213" s="23"/>
      <c r="RJO213" s="23"/>
      <c r="RJP213" s="23"/>
      <c r="RJQ213" s="23"/>
      <c r="RJR213" s="23"/>
      <c r="RJS213" s="23"/>
      <c r="RJT213" s="23"/>
      <c r="RJU213" s="23"/>
      <c r="RJV213" s="23"/>
      <c r="RJW213" s="23"/>
      <c r="RJX213" s="23"/>
      <c r="RJY213" s="23"/>
      <c r="RJZ213" s="23"/>
      <c r="RKA213" s="23"/>
      <c r="RKB213" s="23"/>
      <c r="RKC213" s="23"/>
      <c r="RKD213" s="23"/>
      <c r="RKE213" s="23"/>
      <c r="RKF213" s="23"/>
      <c r="RKG213" s="23"/>
      <c r="RKH213" s="23"/>
      <c r="RKI213" s="23"/>
      <c r="RKJ213" s="23"/>
      <c r="RKK213" s="23"/>
      <c r="RKL213" s="23"/>
      <c r="RKM213" s="23"/>
      <c r="RKN213" s="23"/>
      <c r="RKO213" s="23"/>
      <c r="RKP213" s="23"/>
      <c r="RKQ213" s="23"/>
      <c r="RKR213" s="23"/>
      <c r="RKS213" s="23"/>
      <c r="RKT213" s="23"/>
      <c r="RKU213" s="23"/>
      <c r="RKV213" s="23"/>
      <c r="RKW213" s="23"/>
      <c r="RKX213" s="23"/>
      <c r="RKY213" s="23"/>
      <c r="RKZ213" s="23"/>
      <c r="RLA213" s="23"/>
      <c r="RLB213" s="23"/>
      <c r="RLC213" s="23"/>
      <c r="RLD213" s="23"/>
      <c r="RLE213" s="23"/>
      <c r="RLF213" s="23"/>
      <c r="RLG213" s="23"/>
      <c r="RLH213" s="23"/>
      <c r="RLI213" s="23"/>
      <c r="RLJ213" s="23"/>
      <c r="RLK213" s="23"/>
      <c r="RLL213" s="23"/>
      <c r="RLM213" s="23"/>
      <c r="RLN213" s="23"/>
      <c r="RLO213" s="23"/>
      <c r="RLP213" s="23"/>
      <c r="RLQ213" s="23"/>
      <c r="RLR213" s="23"/>
      <c r="RLS213" s="23"/>
      <c r="RLT213" s="23"/>
      <c r="RLU213" s="23"/>
      <c r="RLV213" s="23"/>
      <c r="RLW213" s="23"/>
      <c r="RLX213" s="23"/>
      <c r="RLY213" s="23"/>
      <c r="RLZ213" s="23"/>
      <c r="RMA213" s="23"/>
      <c r="RMB213" s="23"/>
      <c r="RMC213" s="23"/>
      <c r="RMD213" s="23"/>
      <c r="RME213" s="23"/>
      <c r="RMF213" s="23"/>
      <c r="RMG213" s="23"/>
      <c r="RMH213" s="23"/>
      <c r="RMI213" s="23"/>
      <c r="RMJ213" s="23"/>
      <c r="RMK213" s="23"/>
      <c r="RML213" s="23"/>
      <c r="RMM213" s="23"/>
      <c r="RMN213" s="23"/>
      <c r="RMO213" s="23"/>
      <c r="RMP213" s="23"/>
      <c r="RMQ213" s="23"/>
      <c r="RMR213" s="23"/>
      <c r="RMS213" s="23"/>
      <c r="RMT213" s="23"/>
      <c r="RMU213" s="23"/>
      <c r="RMV213" s="23"/>
      <c r="RMW213" s="23"/>
      <c r="RMX213" s="23"/>
      <c r="RMY213" s="23"/>
      <c r="RMZ213" s="23"/>
      <c r="RNA213" s="23"/>
      <c r="RNB213" s="23"/>
      <c r="RNC213" s="23"/>
      <c r="RND213" s="23"/>
      <c r="RNE213" s="23"/>
      <c r="RNF213" s="23"/>
      <c r="RNG213" s="23"/>
      <c r="RNH213" s="23"/>
      <c r="RNI213" s="23"/>
      <c r="RNJ213" s="23"/>
      <c r="RNK213" s="23"/>
      <c r="RNL213" s="23"/>
      <c r="RNM213" s="23"/>
      <c r="RNN213" s="23"/>
      <c r="RNO213" s="23"/>
      <c r="RNP213" s="23"/>
      <c r="RNQ213" s="23"/>
      <c r="RNR213" s="23"/>
      <c r="RNS213" s="23"/>
      <c r="RNT213" s="23"/>
      <c r="RNU213" s="23"/>
      <c r="RNV213" s="23"/>
      <c r="RNW213" s="23"/>
      <c r="RNX213" s="23"/>
      <c r="RNY213" s="23"/>
      <c r="RNZ213" s="23"/>
      <c r="ROA213" s="23"/>
      <c r="ROB213" s="23"/>
      <c r="ROC213" s="23"/>
      <c r="ROD213" s="23"/>
      <c r="ROE213" s="23"/>
      <c r="ROF213" s="23"/>
      <c r="ROG213" s="23"/>
      <c r="ROH213" s="23"/>
      <c r="ROI213" s="23"/>
      <c r="ROJ213" s="23"/>
      <c r="ROK213" s="23"/>
      <c r="ROL213" s="23"/>
      <c r="ROM213" s="23"/>
      <c r="RON213" s="23"/>
      <c r="ROO213" s="23"/>
      <c r="ROP213" s="23"/>
      <c r="ROQ213" s="23"/>
      <c r="ROR213" s="23"/>
      <c r="ROS213" s="23"/>
      <c r="ROT213" s="23"/>
      <c r="ROU213" s="23"/>
      <c r="ROV213" s="23"/>
      <c r="ROW213" s="23"/>
      <c r="ROX213" s="23"/>
      <c r="ROY213" s="23"/>
      <c r="ROZ213" s="23"/>
      <c r="RPA213" s="23"/>
      <c r="RPB213" s="23"/>
      <c r="RPC213" s="23"/>
      <c r="RPD213" s="23"/>
      <c r="RPE213" s="23"/>
      <c r="RPF213" s="23"/>
      <c r="RPG213" s="23"/>
      <c r="RPH213" s="23"/>
      <c r="RPI213" s="23"/>
      <c r="RPJ213" s="23"/>
      <c r="RPK213" s="23"/>
      <c r="RPL213" s="23"/>
      <c r="RPM213" s="23"/>
      <c r="RPN213" s="23"/>
      <c r="RPO213" s="23"/>
      <c r="RPP213" s="23"/>
      <c r="RPQ213" s="23"/>
      <c r="RPR213" s="23"/>
      <c r="RPS213" s="23"/>
      <c r="RPT213" s="23"/>
      <c r="RPU213" s="23"/>
      <c r="RPV213" s="23"/>
      <c r="RPW213" s="23"/>
      <c r="RPX213" s="23"/>
      <c r="RPY213" s="23"/>
      <c r="RPZ213" s="23"/>
      <c r="RQA213" s="23"/>
      <c r="RQB213" s="23"/>
      <c r="RQC213" s="23"/>
      <c r="RQD213" s="23"/>
      <c r="RQE213" s="23"/>
      <c r="RQF213" s="23"/>
      <c r="RQG213" s="23"/>
      <c r="RQH213" s="23"/>
      <c r="RQI213" s="23"/>
      <c r="RQJ213" s="23"/>
      <c r="RQK213" s="23"/>
      <c r="RQL213" s="23"/>
      <c r="RQM213" s="23"/>
      <c r="RQN213" s="23"/>
      <c r="RQO213" s="23"/>
      <c r="RQP213" s="23"/>
      <c r="RQQ213" s="23"/>
      <c r="RQR213" s="23"/>
      <c r="RQS213" s="23"/>
      <c r="RQT213" s="23"/>
      <c r="RQU213" s="23"/>
      <c r="RQV213" s="23"/>
      <c r="RQW213" s="23"/>
      <c r="RQX213" s="23"/>
      <c r="RQY213" s="23"/>
      <c r="RQZ213" s="23"/>
      <c r="RRA213" s="23"/>
      <c r="RRB213" s="23"/>
      <c r="RRC213" s="23"/>
      <c r="RRD213" s="23"/>
      <c r="RRE213" s="23"/>
      <c r="RRF213" s="23"/>
      <c r="RRG213" s="23"/>
      <c r="RRH213" s="23"/>
      <c r="RRI213" s="23"/>
      <c r="RRJ213" s="23"/>
      <c r="RRK213" s="23"/>
      <c r="RRL213" s="23"/>
      <c r="RRM213" s="23"/>
      <c r="RRN213" s="23"/>
      <c r="RRO213" s="23"/>
      <c r="RRP213" s="23"/>
      <c r="RRQ213" s="23"/>
      <c r="RRR213" s="23"/>
      <c r="RRS213" s="23"/>
      <c r="RRT213" s="23"/>
      <c r="RRU213" s="23"/>
      <c r="RRV213" s="23"/>
      <c r="RRW213" s="23"/>
      <c r="RRX213" s="23"/>
      <c r="RRY213" s="23"/>
      <c r="RRZ213" s="23"/>
      <c r="RSA213" s="23"/>
      <c r="RSB213" s="23"/>
      <c r="RSC213" s="23"/>
      <c r="RSD213" s="23"/>
      <c r="RSE213" s="23"/>
      <c r="RSF213" s="23"/>
      <c r="RSG213" s="23"/>
      <c r="RSH213" s="23"/>
      <c r="RSI213" s="23"/>
      <c r="RSJ213" s="23"/>
      <c r="RSK213" s="23"/>
      <c r="RSL213" s="23"/>
      <c r="RSM213" s="23"/>
      <c r="RSN213" s="23"/>
      <c r="RSO213" s="23"/>
      <c r="RSP213" s="23"/>
      <c r="RSQ213" s="23"/>
      <c r="RSR213" s="23"/>
      <c r="RSS213" s="23"/>
      <c r="RST213" s="23"/>
      <c r="RSU213" s="23"/>
      <c r="RSV213" s="23"/>
      <c r="RSW213" s="23"/>
      <c r="RSX213" s="23"/>
      <c r="RSY213" s="23"/>
      <c r="RSZ213" s="23"/>
      <c r="RTA213" s="23"/>
      <c r="RTB213" s="23"/>
      <c r="RTC213" s="23"/>
      <c r="RTD213" s="23"/>
      <c r="RTE213" s="23"/>
      <c r="RTF213" s="23"/>
      <c r="RTG213" s="23"/>
      <c r="RTH213" s="23"/>
      <c r="RTI213" s="23"/>
      <c r="RTJ213" s="23"/>
      <c r="RTK213" s="23"/>
      <c r="RTL213" s="23"/>
      <c r="RTM213" s="23"/>
      <c r="RTN213" s="23"/>
      <c r="RTO213" s="23"/>
      <c r="RTP213" s="23"/>
      <c r="RTQ213" s="23"/>
      <c r="RTR213" s="23"/>
      <c r="RTS213" s="23"/>
      <c r="RTT213" s="23"/>
      <c r="RTU213" s="23"/>
      <c r="RTV213" s="23"/>
      <c r="RTW213" s="23"/>
      <c r="RTX213" s="23"/>
      <c r="RTY213" s="23"/>
      <c r="RTZ213" s="23"/>
      <c r="RUA213" s="23"/>
      <c r="RUB213" s="23"/>
      <c r="RUC213" s="23"/>
      <c r="RUD213" s="23"/>
      <c r="RUE213" s="23"/>
      <c r="RUF213" s="23"/>
      <c r="RUG213" s="23"/>
      <c r="RUH213" s="23"/>
      <c r="RUI213" s="23"/>
      <c r="RUJ213" s="23"/>
      <c r="RUK213" s="23"/>
      <c r="RUL213" s="23"/>
      <c r="RUM213" s="23"/>
      <c r="RUN213" s="23"/>
      <c r="RUO213" s="23"/>
      <c r="RUP213" s="23"/>
      <c r="RUQ213" s="23"/>
      <c r="RUR213" s="23"/>
      <c r="RUS213" s="23"/>
      <c r="RUT213" s="23"/>
      <c r="RUU213" s="23"/>
      <c r="RUV213" s="23"/>
      <c r="RUW213" s="23"/>
      <c r="RUX213" s="23"/>
      <c r="RUY213" s="23"/>
      <c r="RUZ213" s="23"/>
      <c r="RVA213" s="23"/>
      <c r="RVB213" s="23"/>
      <c r="RVC213" s="23"/>
      <c r="RVD213" s="23"/>
      <c r="RVE213" s="23"/>
      <c r="RVF213" s="23"/>
      <c r="RVG213" s="23"/>
      <c r="RVH213" s="23"/>
      <c r="RVI213" s="23"/>
      <c r="RVJ213" s="23"/>
      <c r="RVK213" s="23"/>
      <c r="RVL213" s="23"/>
      <c r="RVM213" s="23"/>
      <c r="RVN213" s="23"/>
      <c r="RVO213" s="23"/>
      <c r="RVP213" s="23"/>
      <c r="RVQ213" s="23"/>
      <c r="RVR213" s="23"/>
      <c r="RVS213" s="23"/>
      <c r="RVT213" s="23"/>
      <c r="RVU213" s="23"/>
      <c r="RVV213" s="23"/>
      <c r="RVW213" s="23"/>
      <c r="RVX213" s="23"/>
      <c r="RVY213" s="23"/>
      <c r="RVZ213" s="23"/>
      <c r="RWA213" s="23"/>
      <c r="RWB213" s="23"/>
      <c r="RWC213" s="23"/>
      <c r="RWD213" s="23"/>
      <c r="RWE213" s="23"/>
      <c r="RWF213" s="23"/>
      <c r="RWG213" s="23"/>
      <c r="RWH213" s="23"/>
      <c r="RWI213" s="23"/>
      <c r="RWJ213" s="23"/>
      <c r="RWK213" s="23"/>
      <c r="RWL213" s="23"/>
      <c r="RWM213" s="23"/>
      <c r="RWN213" s="23"/>
      <c r="RWO213" s="23"/>
      <c r="RWP213" s="23"/>
      <c r="RWQ213" s="23"/>
      <c r="RWR213" s="23"/>
      <c r="RWS213" s="23"/>
      <c r="RWT213" s="23"/>
      <c r="RWU213" s="23"/>
      <c r="RWV213" s="23"/>
      <c r="RWW213" s="23"/>
      <c r="RWX213" s="23"/>
      <c r="RWY213" s="23"/>
      <c r="RWZ213" s="23"/>
      <c r="RXA213" s="23"/>
      <c r="RXB213" s="23"/>
      <c r="RXC213" s="23"/>
      <c r="RXD213" s="23"/>
      <c r="RXE213" s="23"/>
      <c r="RXF213" s="23"/>
      <c r="RXG213" s="23"/>
      <c r="RXH213" s="23"/>
      <c r="RXI213" s="23"/>
      <c r="RXJ213" s="23"/>
      <c r="RXK213" s="23"/>
      <c r="RXL213" s="23"/>
      <c r="RXM213" s="23"/>
      <c r="RXN213" s="23"/>
      <c r="RXO213" s="23"/>
      <c r="RXP213" s="23"/>
      <c r="RXQ213" s="23"/>
      <c r="RXR213" s="23"/>
      <c r="RXS213" s="23"/>
      <c r="RXT213" s="23"/>
      <c r="RXU213" s="23"/>
      <c r="RXV213" s="23"/>
      <c r="RXW213" s="23"/>
      <c r="RXX213" s="23"/>
      <c r="RXY213" s="23"/>
      <c r="RXZ213" s="23"/>
      <c r="RYA213" s="23"/>
      <c r="RYB213" s="23"/>
      <c r="RYC213" s="23"/>
      <c r="RYD213" s="23"/>
      <c r="RYE213" s="23"/>
      <c r="RYF213" s="23"/>
      <c r="RYG213" s="23"/>
      <c r="RYH213" s="23"/>
      <c r="RYI213" s="23"/>
      <c r="RYJ213" s="23"/>
      <c r="RYK213" s="23"/>
      <c r="RYL213" s="23"/>
      <c r="RYM213" s="23"/>
      <c r="RYN213" s="23"/>
      <c r="RYO213" s="23"/>
      <c r="RYP213" s="23"/>
      <c r="RYQ213" s="23"/>
      <c r="RYR213" s="23"/>
      <c r="RYS213" s="23"/>
      <c r="RYT213" s="23"/>
      <c r="RYU213" s="23"/>
      <c r="RYV213" s="23"/>
      <c r="RYW213" s="23"/>
      <c r="RYX213" s="23"/>
      <c r="RYY213" s="23"/>
      <c r="RYZ213" s="23"/>
      <c r="RZA213" s="23"/>
      <c r="RZB213" s="23"/>
      <c r="RZC213" s="23"/>
      <c r="RZD213" s="23"/>
      <c r="RZE213" s="23"/>
      <c r="RZF213" s="23"/>
      <c r="RZG213" s="23"/>
      <c r="RZH213" s="23"/>
      <c r="RZI213" s="23"/>
      <c r="RZJ213" s="23"/>
      <c r="RZK213" s="23"/>
      <c r="RZL213" s="23"/>
      <c r="RZM213" s="23"/>
      <c r="RZN213" s="23"/>
      <c r="RZO213" s="23"/>
      <c r="RZP213" s="23"/>
      <c r="RZQ213" s="23"/>
      <c r="RZR213" s="23"/>
      <c r="RZS213" s="23"/>
      <c r="RZT213" s="23"/>
      <c r="RZU213" s="23"/>
      <c r="RZV213" s="23"/>
      <c r="RZW213" s="23"/>
      <c r="RZX213" s="23"/>
      <c r="RZY213" s="23"/>
      <c r="RZZ213" s="23"/>
      <c r="SAA213" s="23"/>
      <c r="SAB213" s="23"/>
      <c r="SAC213" s="23"/>
      <c r="SAD213" s="23"/>
      <c r="SAE213" s="23"/>
      <c r="SAF213" s="23"/>
      <c r="SAG213" s="23"/>
      <c r="SAH213" s="23"/>
      <c r="SAI213" s="23"/>
      <c r="SAJ213" s="23"/>
      <c r="SAK213" s="23"/>
      <c r="SAL213" s="23"/>
      <c r="SAM213" s="23"/>
      <c r="SAN213" s="23"/>
      <c r="SAO213" s="23"/>
      <c r="SAP213" s="23"/>
      <c r="SAQ213" s="23"/>
      <c r="SAR213" s="23"/>
      <c r="SAS213" s="23"/>
      <c r="SAT213" s="23"/>
      <c r="SAU213" s="23"/>
      <c r="SAV213" s="23"/>
      <c r="SAW213" s="23"/>
      <c r="SAX213" s="23"/>
      <c r="SAY213" s="23"/>
      <c r="SAZ213" s="23"/>
      <c r="SBA213" s="23"/>
      <c r="SBB213" s="23"/>
      <c r="SBC213" s="23"/>
      <c r="SBD213" s="23"/>
      <c r="SBE213" s="23"/>
      <c r="SBF213" s="23"/>
      <c r="SBG213" s="23"/>
      <c r="SBH213" s="23"/>
      <c r="SBI213" s="23"/>
      <c r="SBJ213" s="23"/>
      <c r="SBK213" s="23"/>
      <c r="SBL213" s="23"/>
      <c r="SBM213" s="23"/>
      <c r="SBN213" s="23"/>
      <c r="SBO213" s="23"/>
      <c r="SBP213" s="23"/>
      <c r="SBQ213" s="23"/>
      <c r="SBR213" s="23"/>
      <c r="SBS213" s="23"/>
      <c r="SBT213" s="23"/>
      <c r="SBU213" s="23"/>
      <c r="SBV213" s="23"/>
      <c r="SBW213" s="23"/>
      <c r="SBX213" s="23"/>
      <c r="SBY213" s="23"/>
      <c r="SBZ213" s="23"/>
      <c r="SCA213" s="23"/>
      <c r="SCB213" s="23"/>
      <c r="SCC213" s="23"/>
      <c r="SCD213" s="23"/>
      <c r="SCE213" s="23"/>
      <c r="SCF213" s="23"/>
      <c r="SCG213" s="23"/>
      <c r="SCH213" s="23"/>
      <c r="SCI213" s="23"/>
      <c r="SCJ213" s="23"/>
      <c r="SCK213" s="23"/>
      <c r="SCL213" s="23"/>
      <c r="SCM213" s="23"/>
      <c r="SCN213" s="23"/>
      <c r="SCO213" s="23"/>
      <c r="SCP213" s="23"/>
      <c r="SCQ213" s="23"/>
      <c r="SCR213" s="23"/>
      <c r="SCS213" s="23"/>
      <c r="SCT213" s="23"/>
      <c r="SCU213" s="23"/>
      <c r="SCV213" s="23"/>
      <c r="SCW213" s="23"/>
      <c r="SCX213" s="23"/>
      <c r="SCY213" s="23"/>
      <c r="SCZ213" s="23"/>
      <c r="SDA213" s="23"/>
      <c r="SDB213" s="23"/>
      <c r="SDC213" s="23"/>
      <c r="SDD213" s="23"/>
      <c r="SDE213" s="23"/>
      <c r="SDF213" s="23"/>
      <c r="SDG213" s="23"/>
      <c r="SDH213" s="23"/>
      <c r="SDI213" s="23"/>
      <c r="SDJ213" s="23"/>
      <c r="SDK213" s="23"/>
      <c r="SDL213" s="23"/>
      <c r="SDM213" s="23"/>
      <c r="SDN213" s="23"/>
      <c r="SDO213" s="23"/>
      <c r="SDP213" s="23"/>
      <c r="SDQ213" s="23"/>
      <c r="SDR213" s="23"/>
      <c r="SDS213" s="23"/>
      <c r="SDT213" s="23"/>
      <c r="SDU213" s="23"/>
      <c r="SDV213" s="23"/>
      <c r="SDW213" s="23"/>
      <c r="SDX213" s="23"/>
      <c r="SDY213" s="23"/>
      <c r="SDZ213" s="23"/>
      <c r="SEA213" s="23"/>
      <c r="SEB213" s="23"/>
      <c r="SEC213" s="23"/>
      <c r="SED213" s="23"/>
      <c r="SEE213" s="23"/>
      <c r="SEF213" s="23"/>
      <c r="SEG213" s="23"/>
      <c r="SEH213" s="23"/>
      <c r="SEI213" s="23"/>
      <c r="SEJ213" s="23"/>
      <c r="SEK213" s="23"/>
      <c r="SEL213" s="23"/>
      <c r="SEM213" s="23"/>
      <c r="SEN213" s="23"/>
      <c r="SEO213" s="23"/>
      <c r="SEP213" s="23"/>
      <c r="SEQ213" s="23"/>
      <c r="SER213" s="23"/>
      <c r="SES213" s="23"/>
      <c r="SET213" s="23"/>
      <c r="SEU213" s="23"/>
      <c r="SEV213" s="23"/>
      <c r="SEW213" s="23"/>
      <c r="SEX213" s="23"/>
      <c r="SEY213" s="23"/>
      <c r="SEZ213" s="23"/>
      <c r="SFA213" s="23"/>
      <c r="SFB213" s="23"/>
      <c r="SFC213" s="23"/>
      <c r="SFD213" s="23"/>
      <c r="SFE213" s="23"/>
      <c r="SFF213" s="23"/>
      <c r="SFG213" s="23"/>
      <c r="SFH213" s="23"/>
      <c r="SFI213" s="23"/>
      <c r="SFJ213" s="23"/>
      <c r="SFK213" s="23"/>
      <c r="SFL213" s="23"/>
      <c r="SFM213" s="23"/>
      <c r="SFN213" s="23"/>
      <c r="SFO213" s="23"/>
      <c r="SFP213" s="23"/>
      <c r="SFQ213" s="23"/>
      <c r="SFR213" s="23"/>
      <c r="SFS213" s="23"/>
      <c r="SFT213" s="23"/>
      <c r="SFU213" s="23"/>
      <c r="SFV213" s="23"/>
      <c r="SFW213" s="23"/>
      <c r="SFX213" s="23"/>
      <c r="SFY213" s="23"/>
      <c r="SFZ213" s="23"/>
      <c r="SGA213" s="23"/>
      <c r="SGB213" s="23"/>
      <c r="SGC213" s="23"/>
      <c r="SGD213" s="23"/>
      <c r="SGE213" s="23"/>
      <c r="SGF213" s="23"/>
      <c r="SGG213" s="23"/>
      <c r="SGH213" s="23"/>
      <c r="SGI213" s="23"/>
      <c r="SGJ213" s="23"/>
      <c r="SGK213" s="23"/>
      <c r="SGL213" s="23"/>
      <c r="SGM213" s="23"/>
      <c r="SGN213" s="23"/>
      <c r="SGO213" s="23"/>
      <c r="SGP213" s="23"/>
      <c r="SGQ213" s="23"/>
      <c r="SGR213" s="23"/>
      <c r="SGS213" s="23"/>
      <c r="SGT213" s="23"/>
      <c r="SGU213" s="23"/>
      <c r="SGV213" s="23"/>
      <c r="SGW213" s="23"/>
      <c r="SGX213" s="23"/>
      <c r="SGY213" s="23"/>
      <c r="SGZ213" s="23"/>
      <c r="SHA213" s="23"/>
      <c r="SHB213" s="23"/>
      <c r="SHC213" s="23"/>
      <c r="SHD213" s="23"/>
      <c r="SHE213" s="23"/>
      <c r="SHF213" s="23"/>
      <c r="SHG213" s="23"/>
      <c r="SHH213" s="23"/>
      <c r="SHI213" s="23"/>
      <c r="SHJ213" s="23"/>
      <c r="SHK213" s="23"/>
      <c r="SHL213" s="23"/>
      <c r="SHM213" s="23"/>
      <c r="SHN213" s="23"/>
      <c r="SHO213" s="23"/>
      <c r="SHP213" s="23"/>
      <c r="SHQ213" s="23"/>
      <c r="SHR213" s="23"/>
      <c r="SHS213" s="23"/>
      <c r="SHT213" s="23"/>
      <c r="SHU213" s="23"/>
      <c r="SHV213" s="23"/>
      <c r="SHW213" s="23"/>
      <c r="SHX213" s="23"/>
      <c r="SHY213" s="23"/>
      <c r="SHZ213" s="23"/>
      <c r="SIA213" s="23"/>
      <c r="SIB213" s="23"/>
      <c r="SIC213" s="23"/>
      <c r="SID213" s="23"/>
      <c r="SIE213" s="23"/>
      <c r="SIF213" s="23"/>
      <c r="SIG213" s="23"/>
      <c r="SIH213" s="23"/>
      <c r="SII213" s="23"/>
      <c r="SIJ213" s="23"/>
      <c r="SIK213" s="23"/>
      <c r="SIL213" s="23"/>
      <c r="SIM213" s="23"/>
      <c r="SIN213" s="23"/>
      <c r="SIO213" s="23"/>
      <c r="SIP213" s="23"/>
      <c r="SIQ213" s="23"/>
      <c r="SIR213" s="23"/>
      <c r="SIS213" s="23"/>
      <c r="SIT213" s="23"/>
      <c r="SIU213" s="23"/>
      <c r="SIV213" s="23"/>
      <c r="SIW213" s="23"/>
      <c r="SIX213" s="23"/>
      <c r="SIY213" s="23"/>
      <c r="SIZ213" s="23"/>
      <c r="SJA213" s="23"/>
      <c r="SJB213" s="23"/>
      <c r="SJC213" s="23"/>
      <c r="SJD213" s="23"/>
      <c r="SJE213" s="23"/>
      <c r="SJF213" s="23"/>
      <c r="SJG213" s="23"/>
      <c r="SJH213" s="23"/>
      <c r="SJI213" s="23"/>
      <c r="SJJ213" s="23"/>
      <c r="SJK213" s="23"/>
      <c r="SJL213" s="23"/>
      <c r="SJM213" s="23"/>
      <c r="SJN213" s="23"/>
      <c r="SJO213" s="23"/>
      <c r="SJP213" s="23"/>
      <c r="SJQ213" s="23"/>
      <c r="SJR213" s="23"/>
      <c r="SJS213" s="23"/>
      <c r="SJT213" s="23"/>
      <c r="SJU213" s="23"/>
      <c r="SJV213" s="23"/>
      <c r="SJW213" s="23"/>
      <c r="SJX213" s="23"/>
      <c r="SJY213" s="23"/>
      <c r="SJZ213" s="23"/>
      <c r="SKA213" s="23"/>
      <c r="SKB213" s="23"/>
      <c r="SKC213" s="23"/>
      <c r="SKD213" s="23"/>
      <c r="SKE213" s="23"/>
      <c r="SKF213" s="23"/>
      <c r="SKG213" s="23"/>
      <c r="SKH213" s="23"/>
      <c r="SKI213" s="23"/>
      <c r="SKJ213" s="23"/>
      <c r="SKK213" s="23"/>
      <c r="SKL213" s="23"/>
      <c r="SKM213" s="23"/>
      <c r="SKN213" s="23"/>
      <c r="SKO213" s="23"/>
      <c r="SKP213" s="23"/>
      <c r="SKQ213" s="23"/>
      <c r="SKR213" s="23"/>
      <c r="SKS213" s="23"/>
      <c r="SKT213" s="23"/>
      <c r="SKU213" s="23"/>
      <c r="SKV213" s="23"/>
      <c r="SKW213" s="23"/>
      <c r="SKX213" s="23"/>
      <c r="SKY213" s="23"/>
      <c r="SKZ213" s="23"/>
      <c r="SLA213" s="23"/>
      <c r="SLB213" s="23"/>
      <c r="SLC213" s="23"/>
      <c r="SLD213" s="23"/>
      <c r="SLE213" s="23"/>
      <c r="SLF213" s="23"/>
      <c r="SLG213" s="23"/>
      <c r="SLH213" s="23"/>
      <c r="SLI213" s="23"/>
      <c r="SLJ213" s="23"/>
      <c r="SLK213" s="23"/>
      <c r="SLL213" s="23"/>
      <c r="SLM213" s="23"/>
      <c r="SLN213" s="23"/>
      <c r="SLO213" s="23"/>
      <c r="SLP213" s="23"/>
      <c r="SLQ213" s="23"/>
      <c r="SLR213" s="23"/>
      <c r="SLS213" s="23"/>
      <c r="SLT213" s="23"/>
      <c r="SLU213" s="23"/>
      <c r="SLV213" s="23"/>
      <c r="SLW213" s="23"/>
      <c r="SLX213" s="23"/>
      <c r="SLY213" s="23"/>
      <c r="SLZ213" s="23"/>
      <c r="SMA213" s="23"/>
      <c r="SMB213" s="23"/>
      <c r="SMC213" s="23"/>
      <c r="SMD213" s="23"/>
      <c r="SME213" s="23"/>
      <c r="SMF213" s="23"/>
      <c r="SMG213" s="23"/>
      <c r="SMH213" s="23"/>
      <c r="SMI213" s="23"/>
      <c r="SMJ213" s="23"/>
      <c r="SMK213" s="23"/>
      <c r="SML213" s="23"/>
      <c r="SMM213" s="23"/>
      <c r="SMN213" s="23"/>
      <c r="SMO213" s="23"/>
      <c r="SMP213" s="23"/>
      <c r="SMQ213" s="23"/>
      <c r="SMR213" s="23"/>
      <c r="SMS213" s="23"/>
      <c r="SMT213" s="23"/>
      <c r="SMU213" s="23"/>
      <c r="SMV213" s="23"/>
      <c r="SMW213" s="23"/>
      <c r="SMX213" s="23"/>
      <c r="SMY213" s="23"/>
      <c r="SMZ213" s="23"/>
      <c r="SNA213" s="23"/>
      <c r="SNB213" s="23"/>
      <c r="SNC213" s="23"/>
      <c r="SND213" s="23"/>
      <c r="SNE213" s="23"/>
      <c r="SNF213" s="23"/>
      <c r="SNG213" s="23"/>
      <c r="SNH213" s="23"/>
      <c r="SNI213" s="23"/>
      <c r="SNJ213" s="23"/>
      <c r="SNK213" s="23"/>
      <c r="SNL213" s="23"/>
      <c r="SNM213" s="23"/>
      <c r="SNN213" s="23"/>
      <c r="SNO213" s="23"/>
      <c r="SNP213" s="23"/>
      <c r="SNQ213" s="23"/>
      <c r="SNR213" s="23"/>
      <c r="SNS213" s="23"/>
      <c r="SNT213" s="23"/>
      <c r="SNU213" s="23"/>
      <c r="SNV213" s="23"/>
      <c r="SNW213" s="23"/>
      <c r="SNX213" s="23"/>
      <c r="SNY213" s="23"/>
      <c r="SNZ213" s="23"/>
      <c r="SOA213" s="23"/>
      <c r="SOB213" s="23"/>
      <c r="SOC213" s="23"/>
      <c r="SOD213" s="23"/>
      <c r="SOE213" s="23"/>
      <c r="SOF213" s="23"/>
      <c r="SOG213" s="23"/>
      <c r="SOH213" s="23"/>
      <c r="SOI213" s="23"/>
      <c r="SOJ213" s="23"/>
      <c r="SOK213" s="23"/>
      <c r="SOL213" s="23"/>
      <c r="SOM213" s="23"/>
      <c r="SON213" s="23"/>
      <c r="SOO213" s="23"/>
      <c r="SOP213" s="23"/>
      <c r="SOQ213" s="23"/>
      <c r="SOR213" s="23"/>
      <c r="SOS213" s="23"/>
      <c r="SOT213" s="23"/>
      <c r="SOU213" s="23"/>
      <c r="SOV213" s="23"/>
      <c r="SOW213" s="23"/>
      <c r="SOX213" s="23"/>
      <c r="SOY213" s="23"/>
      <c r="SOZ213" s="23"/>
      <c r="SPA213" s="23"/>
      <c r="SPB213" s="23"/>
      <c r="SPC213" s="23"/>
      <c r="SPD213" s="23"/>
      <c r="SPE213" s="23"/>
      <c r="SPF213" s="23"/>
      <c r="SPG213" s="23"/>
      <c r="SPH213" s="23"/>
      <c r="SPI213" s="23"/>
      <c r="SPJ213" s="23"/>
      <c r="SPK213" s="23"/>
      <c r="SPL213" s="23"/>
      <c r="SPM213" s="23"/>
      <c r="SPN213" s="23"/>
      <c r="SPO213" s="23"/>
      <c r="SPP213" s="23"/>
      <c r="SPQ213" s="23"/>
      <c r="SPR213" s="23"/>
      <c r="SPS213" s="23"/>
      <c r="SPT213" s="23"/>
      <c r="SPU213" s="23"/>
      <c r="SPV213" s="23"/>
      <c r="SPW213" s="23"/>
      <c r="SPX213" s="23"/>
      <c r="SPY213" s="23"/>
      <c r="SPZ213" s="23"/>
      <c r="SQA213" s="23"/>
      <c r="SQB213" s="23"/>
      <c r="SQC213" s="23"/>
      <c r="SQD213" s="23"/>
      <c r="SQE213" s="23"/>
      <c r="SQF213" s="23"/>
      <c r="SQG213" s="23"/>
      <c r="SQH213" s="23"/>
      <c r="SQI213" s="23"/>
      <c r="SQJ213" s="23"/>
      <c r="SQK213" s="23"/>
      <c r="SQL213" s="23"/>
      <c r="SQM213" s="23"/>
      <c r="SQN213" s="23"/>
      <c r="SQO213" s="23"/>
      <c r="SQP213" s="23"/>
      <c r="SQQ213" s="23"/>
      <c r="SQR213" s="23"/>
      <c r="SQS213" s="23"/>
      <c r="SQT213" s="23"/>
      <c r="SQU213" s="23"/>
      <c r="SQV213" s="23"/>
      <c r="SQW213" s="23"/>
      <c r="SQX213" s="23"/>
      <c r="SQY213" s="23"/>
      <c r="SQZ213" s="23"/>
      <c r="SRA213" s="23"/>
      <c r="SRB213" s="23"/>
      <c r="SRC213" s="23"/>
      <c r="SRD213" s="23"/>
      <c r="SRE213" s="23"/>
      <c r="SRF213" s="23"/>
      <c r="SRG213" s="23"/>
      <c r="SRH213" s="23"/>
      <c r="SRI213" s="23"/>
      <c r="SRJ213" s="23"/>
      <c r="SRK213" s="23"/>
      <c r="SRL213" s="23"/>
      <c r="SRM213" s="23"/>
      <c r="SRN213" s="23"/>
      <c r="SRO213" s="23"/>
      <c r="SRP213" s="23"/>
      <c r="SRQ213" s="23"/>
      <c r="SRR213" s="23"/>
      <c r="SRS213" s="23"/>
      <c r="SRT213" s="23"/>
      <c r="SRU213" s="23"/>
      <c r="SRV213" s="23"/>
      <c r="SRW213" s="23"/>
      <c r="SRX213" s="23"/>
      <c r="SRY213" s="23"/>
      <c r="SRZ213" s="23"/>
      <c r="SSA213" s="23"/>
      <c r="SSB213" s="23"/>
      <c r="SSC213" s="23"/>
      <c r="SSD213" s="23"/>
      <c r="SSE213" s="23"/>
      <c r="SSF213" s="23"/>
      <c r="SSG213" s="23"/>
      <c r="SSH213" s="23"/>
      <c r="SSI213" s="23"/>
      <c r="SSJ213" s="23"/>
      <c r="SSK213" s="23"/>
      <c r="SSL213" s="23"/>
      <c r="SSM213" s="23"/>
      <c r="SSN213" s="23"/>
      <c r="SSO213" s="23"/>
      <c r="SSP213" s="23"/>
      <c r="SSQ213" s="23"/>
      <c r="SSR213" s="23"/>
      <c r="SSS213" s="23"/>
      <c r="SST213" s="23"/>
      <c r="SSU213" s="23"/>
      <c r="SSV213" s="23"/>
      <c r="SSW213" s="23"/>
      <c r="SSX213" s="23"/>
      <c r="SSY213" s="23"/>
      <c r="SSZ213" s="23"/>
      <c r="STA213" s="23"/>
      <c r="STB213" s="23"/>
      <c r="STC213" s="23"/>
      <c r="STD213" s="23"/>
      <c r="STE213" s="23"/>
      <c r="STF213" s="23"/>
      <c r="STG213" s="23"/>
      <c r="STH213" s="23"/>
      <c r="STI213" s="23"/>
      <c r="STJ213" s="23"/>
      <c r="STK213" s="23"/>
      <c r="STL213" s="23"/>
      <c r="STM213" s="23"/>
      <c r="STN213" s="23"/>
      <c r="STO213" s="23"/>
      <c r="STP213" s="23"/>
      <c r="STQ213" s="23"/>
      <c r="STR213" s="23"/>
      <c r="STS213" s="23"/>
      <c r="STT213" s="23"/>
      <c r="STU213" s="23"/>
      <c r="STV213" s="23"/>
      <c r="STW213" s="23"/>
      <c r="STX213" s="23"/>
      <c r="STY213" s="23"/>
      <c r="STZ213" s="23"/>
      <c r="SUA213" s="23"/>
      <c r="SUB213" s="23"/>
      <c r="SUC213" s="23"/>
      <c r="SUD213" s="23"/>
      <c r="SUE213" s="23"/>
      <c r="SUF213" s="23"/>
      <c r="SUG213" s="23"/>
      <c r="SUH213" s="23"/>
      <c r="SUI213" s="23"/>
      <c r="SUJ213" s="23"/>
      <c r="SUK213" s="23"/>
      <c r="SUL213" s="23"/>
      <c r="SUM213" s="23"/>
      <c r="SUN213" s="23"/>
      <c r="SUO213" s="23"/>
      <c r="SUP213" s="23"/>
      <c r="SUQ213" s="23"/>
      <c r="SUR213" s="23"/>
      <c r="SUS213" s="23"/>
      <c r="SUT213" s="23"/>
      <c r="SUU213" s="23"/>
      <c r="SUV213" s="23"/>
      <c r="SUW213" s="23"/>
      <c r="SUX213" s="23"/>
      <c r="SUY213" s="23"/>
      <c r="SUZ213" s="23"/>
      <c r="SVA213" s="23"/>
      <c r="SVB213" s="23"/>
      <c r="SVC213" s="23"/>
      <c r="SVD213" s="23"/>
      <c r="SVE213" s="23"/>
      <c r="SVF213" s="23"/>
      <c r="SVG213" s="23"/>
      <c r="SVH213" s="23"/>
      <c r="SVI213" s="23"/>
      <c r="SVJ213" s="23"/>
      <c r="SVK213" s="23"/>
      <c r="SVL213" s="23"/>
      <c r="SVM213" s="23"/>
      <c r="SVN213" s="23"/>
      <c r="SVO213" s="23"/>
      <c r="SVP213" s="23"/>
      <c r="SVQ213" s="23"/>
      <c r="SVR213" s="23"/>
      <c r="SVS213" s="23"/>
      <c r="SVT213" s="23"/>
      <c r="SVU213" s="23"/>
      <c r="SVV213" s="23"/>
      <c r="SVW213" s="23"/>
      <c r="SVX213" s="23"/>
      <c r="SVY213" s="23"/>
      <c r="SVZ213" s="23"/>
      <c r="SWA213" s="23"/>
      <c r="SWB213" s="23"/>
      <c r="SWC213" s="23"/>
      <c r="SWD213" s="23"/>
      <c r="SWE213" s="23"/>
      <c r="SWF213" s="23"/>
      <c r="SWG213" s="23"/>
      <c r="SWH213" s="23"/>
      <c r="SWI213" s="23"/>
      <c r="SWJ213" s="23"/>
      <c r="SWK213" s="23"/>
      <c r="SWL213" s="23"/>
      <c r="SWM213" s="23"/>
      <c r="SWN213" s="23"/>
      <c r="SWO213" s="23"/>
      <c r="SWP213" s="23"/>
      <c r="SWQ213" s="23"/>
      <c r="SWR213" s="23"/>
      <c r="SWS213" s="23"/>
      <c r="SWT213" s="23"/>
      <c r="SWU213" s="23"/>
      <c r="SWV213" s="23"/>
      <c r="SWW213" s="23"/>
      <c r="SWX213" s="23"/>
      <c r="SWY213" s="23"/>
      <c r="SWZ213" s="23"/>
      <c r="SXA213" s="23"/>
      <c r="SXB213" s="23"/>
      <c r="SXC213" s="23"/>
      <c r="SXD213" s="23"/>
      <c r="SXE213" s="23"/>
      <c r="SXF213" s="23"/>
      <c r="SXG213" s="23"/>
      <c r="SXH213" s="23"/>
      <c r="SXI213" s="23"/>
      <c r="SXJ213" s="23"/>
      <c r="SXK213" s="23"/>
      <c r="SXL213" s="23"/>
      <c r="SXM213" s="23"/>
      <c r="SXN213" s="23"/>
      <c r="SXO213" s="23"/>
      <c r="SXP213" s="23"/>
      <c r="SXQ213" s="23"/>
      <c r="SXR213" s="23"/>
      <c r="SXS213" s="23"/>
      <c r="SXT213" s="23"/>
      <c r="SXU213" s="23"/>
      <c r="SXV213" s="23"/>
      <c r="SXW213" s="23"/>
      <c r="SXX213" s="23"/>
      <c r="SXY213" s="23"/>
      <c r="SXZ213" s="23"/>
      <c r="SYA213" s="23"/>
      <c r="SYB213" s="23"/>
      <c r="SYC213" s="23"/>
      <c r="SYD213" s="23"/>
      <c r="SYE213" s="23"/>
      <c r="SYF213" s="23"/>
      <c r="SYG213" s="23"/>
      <c r="SYH213" s="23"/>
      <c r="SYI213" s="23"/>
      <c r="SYJ213" s="23"/>
      <c r="SYK213" s="23"/>
      <c r="SYL213" s="23"/>
      <c r="SYM213" s="23"/>
      <c r="SYN213" s="23"/>
      <c r="SYO213" s="23"/>
      <c r="SYP213" s="23"/>
      <c r="SYQ213" s="23"/>
      <c r="SYR213" s="23"/>
      <c r="SYS213" s="23"/>
      <c r="SYT213" s="23"/>
      <c r="SYU213" s="23"/>
      <c r="SYV213" s="23"/>
      <c r="SYW213" s="23"/>
      <c r="SYX213" s="23"/>
      <c r="SYY213" s="23"/>
      <c r="SYZ213" s="23"/>
      <c r="SZA213" s="23"/>
      <c r="SZB213" s="23"/>
      <c r="SZC213" s="23"/>
      <c r="SZD213" s="23"/>
      <c r="SZE213" s="23"/>
      <c r="SZF213" s="23"/>
      <c r="SZG213" s="23"/>
      <c r="SZH213" s="23"/>
      <c r="SZI213" s="23"/>
      <c r="SZJ213" s="23"/>
      <c r="SZK213" s="23"/>
      <c r="SZL213" s="23"/>
      <c r="SZM213" s="23"/>
      <c r="SZN213" s="23"/>
      <c r="SZO213" s="23"/>
      <c r="SZP213" s="23"/>
      <c r="SZQ213" s="23"/>
      <c r="SZR213" s="23"/>
      <c r="SZS213" s="23"/>
      <c r="SZT213" s="23"/>
      <c r="SZU213" s="23"/>
      <c r="SZV213" s="23"/>
      <c r="SZW213" s="23"/>
      <c r="SZX213" s="23"/>
      <c r="SZY213" s="23"/>
      <c r="SZZ213" s="23"/>
      <c r="TAA213" s="23"/>
      <c r="TAB213" s="23"/>
      <c r="TAC213" s="23"/>
      <c r="TAD213" s="23"/>
      <c r="TAE213" s="23"/>
      <c r="TAF213" s="23"/>
      <c r="TAG213" s="23"/>
      <c r="TAH213" s="23"/>
      <c r="TAI213" s="23"/>
      <c r="TAJ213" s="23"/>
      <c r="TAK213" s="23"/>
      <c r="TAL213" s="23"/>
      <c r="TAM213" s="23"/>
      <c r="TAN213" s="23"/>
      <c r="TAO213" s="23"/>
      <c r="TAP213" s="23"/>
      <c r="TAQ213" s="23"/>
      <c r="TAR213" s="23"/>
      <c r="TAS213" s="23"/>
      <c r="TAT213" s="23"/>
      <c r="TAU213" s="23"/>
      <c r="TAV213" s="23"/>
      <c r="TAW213" s="23"/>
      <c r="TAX213" s="23"/>
      <c r="TAY213" s="23"/>
      <c r="TAZ213" s="23"/>
      <c r="TBA213" s="23"/>
      <c r="TBB213" s="23"/>
      <c r="TBC213" s="23"/>
      <c r="TBD213" s="23"/>
      <c r="TBE213" s="23"/>
      <c r="TBF213" s="23"/>
      <c r="TBG213" s="23"/>
      <c r="TBH213" s="23"/>
      <c r="TBI213" s="23"/>
      <c r="TBJ213" s="23"/>
      <c r="TBK213" s="23"/>
      <c r="TBL213" s="23"/>
      <c r="TBM213" s="23"/>
      <c r="TBN213" s="23"/>
      <c r="TBO213" s="23"/>
      <c r="TBP213" s="23"/>
      <c r="TBQ213" s="23"/>
      <c r="TBR213" s="23"/>
      <c r="TBS213" s="23"/>
      <c r="TBT213" s="23"/>
      <c r="TBU213" s="23"/>
      <c r="TBV213" s="23"/>
      <c r="TBW213" s="23"/>
      <c r="TBX213" s="23"/>
      <c r="TBY213" s="23"/>
      <c r="TBZ213" s="23"/>
      <c r="TCA213" s="23"/>
      <c r="TCB213" s="23"/>
      <c r="TCC213" s="23"/>
      <c r="TCD213" s="23"/>
      <c r="TCE213" s="23"/>
      <c r="TCF213" s="23"/>
      <c r="TCG213" s="23"/>
      <c r="TCH213" s="23"/>
      <c r="TCI213" s="23"/>
      <c r="TCJ213" s="23"/>
      <c r="TCK213" s="23"/>
      <c r="TCL213" s="23"/>
      <c r="TCM213" s="23"/>
      <c r="TCN213" s="23"/>
      <c r="TCO213" s="23"/>
      <c r="TCP213" s="23"/>
      <c r="TCQ213" s="23"/>
      <c r="TCR213" s="23"/>
      <c r="TCS213" s="23"/>
      <c r="TCT213" s="23"/>
      <c r="TCU213" s="23"/>
      <c r="TCV213" s="23"/>
      <c r="TCW213" s="23"/>
      <c r="TCX213" s="23"/>
      <c r="TCY213" s="23"/>
      <c r="TCZ213" s="23"/>
      <c r="TDA213" s="23"/>
      <c r="TDB213" s="23"/>
      <c r="TDC213" s="23"/>
      <c r="TDD213" s="23"/>
      <c r="TDE213" s="23"/>
      <c r="TDF213" s="23"/>
      <c r="TDG213" s="23"/>
      <c r="TDH213" s="23"/>
      <c r="TDI213" s="23"/>
      <c r="TDJ213" s="23"/>
      <c r="TDK213" s="23"/>
      <c r="TDL213" s="23"/>
      <c r="TDM213" s="23"/>
      <c r="TDN213" s="23"/>
      <c r="TDO213" s="23"/>
      <c r="TDP213" s="23"/>
      <c r="TDQ213" s="23"/>
      <c r="TDR213" s="23"/>
      <c r="TDS213" s="23"/>
      <c r="TDT213" s="23"/>
      <c r="TDU213" s="23"/>
      <c r="TDV213" s="23"/>
      <c r="TDW213" s="23"/>
      <c r="TDX213" s="23"/>
      <c r="TDY213" s="23"/>
      <c r="TDZ213" s="23"/>
      <c r="TEA213" s="23"/>
      <c r="TEB213" s="23"/>
      <c r="TEC213" s="23"/>
      <c r="TED213" s="23"/>
      <c r="TEE213" s="23"/>
      <c r="TEF213" s="23"/>
      <c r="TEG213" s="23"/>
      <c r="TEH213" s="23"/>
      <c r="TEI213" s="23"/>
      <c r="TEJ213" s="23"/>
      <c r="TEK213" s="23"/>
      <c r="TEL213" s="23"/>
      <c r="TEM213" s="23"/>
      <c r="TEN213" s="23"/>
      <c r="TEO213" s="23"/>
      <c r="TEP213" s="23"/>
      <c r="TEQ213" s="23"/>
      <c r="TER213" s="23"/>
      <c r="TES213" s="23"/>
      <c r="TET213" s="23"/>
      <c r="TEU213" s="23"/>
      <c r="TEV213" s="23"/>
      <c r="TEW213" s="23"/>
      <c r="TEX213" s="23"/>
      <c r="TEY213" s="23"/>
      <c r="TEZ213" s="23"/>
      <c r="TFA213" s="23"/>
      <c r="TFB213" s="23"/>
      <c r="TFC213" s="23"/>
      <c r="TFD213" s="23"/>
      <c r="TFE213" s="23"/>
      <c r="TFF213" s="23"/>
      <c r="TFG213" s="23"/>
      <c r="TFH213" s="23"/>
      <c r="TFI213" s="23"/>
      <c r="TFJ213" s="23"/>
      <c r="TFK213" s="23"/>
      <c r="TFL213" s="23"/>
      <c r="TFM213" s="23"/>
      <c r="TFN213" s="23"/>
      <c r="TFO213" s="23"/>
      <c r="TFP213" s="23"/>
      <c r="TFQ213" s="23"/>
      <c r="TFR213" s="23"/>
      <c r="TFS213" s="23"/>
      <c r="TFT213" s="23"/>
      <c r="TFU213" s="23"/>
      <c r="TFV213" s="23"/>
      <c r="TFW213" s="23"/>
      <c r="TFX213" s="23"/>
      <c r="TFY213" s="23"/>
      <c r="TFZ213" s="23"/>
      <c r="TGA213" s="23"/>
      <c r="TGB213" s="23"/>
      <c r="TGC213" s="23"/>
      <c r="TGD213" s="23"/>
      <c r="TGE213" s="23"/>
      <c r="TGF213" s="23"/>
      <c r="TGG213" s="23"/>
      <c r="TGH213" s="23"/>
      <c r="TGI213" s="23"/>
      <c r="TGJ213" s="23"/>
      <c r="TGK213" s="23"/>
      <c r="TGL213" s="23"/>
      <c r="TGM213" s="23"/>
      <c r="TGN213" s="23"/>
      <c r="TGO213" s="23"/>
      <c r="TGP213" s="23"/>
      <c r="TGQ213" s="23"/>
      <c r="TGR213" s="23"/>
      <c r="TGS213" s="23"/>
      <c r="TGT213" s="23"/>
      <c r="TGU213" s="23"/>
      <c r="TGV213" s="23"/>
      <c r="TGW213" s="23"/>
      <c r="TGX213" s="23"/>
      <c r="TGY213" s="23"/>
      <c r="TGZ213" s="23"/>
      <c r="THA213" s="23"/>
      <c r="THB213" s="23"/>
      <c r="THC213" s="23"/>
      <c r="THD213" s="23"/>
      <c r="THE213" s="23"/>
      <c r="THF213" s="23"/>
      <c r="THG213" s="23"/>
      <c r="THH213" s="23"/>
      <c r="THI213" s="23"/>
      <c r="THJ213" s="23"/>
      <c r="THK213" s="23"/>
      <c r="THL213" s="23"/>
      <c r="THM213" s="23"/>
      <c r="THN213" s="23"/>
      <c r="THO213" s="23"/>
      <c r="THP213" s="23"/>
      <c r="THQ213" s="23"/>
      <c r="THR213" s="23"/>
      <c r="THS213" s="23"/>
      <c r="THT213" s="23"/>
      <c r="THU213" s="23"/>
      <c r="THV213" s="23"/>
      <c r="THW213" s="23"/>
      <c r="THX213" s="23"/>
      <c r="THY213" s="23"/>
      <c r="THZ213" s="23"/>
      <c r="TIA213" s="23"/>
      <c r="TIB213" s="23"/>
      <c r="TIC213" s="23"/>
      <c r="TID213" s="23"/>
      <c r="TIE213" s="23"/>
      <c r="TIF213" s="23"/>
      <c r="TIG213" s="23"/>
      <c r="TIH213" s="23"/>
      <c r="TII213" s="23"/>
      <c r="TIJ213" s="23"/>
      <c r="TIK213" s="23"/>
      <c r="TIL213" s="23"/>
      <c r="TIM213" s="23"/>
      <c r="TIN213" s="23"/>
      <c r="TIO213" s="23"/>
      <c r="TIP213" s="23"/>
      <c r="TIQ213" s="23"/>
      <c r="TIR213" s="23"/>
      <c r="TIS213" s="23"/>
      <c r="TIT213" s="23"/>
      <c r="TIU213" s="23"/>
      <c r="TIV213" s="23"/>
      <c r="TIW213" s="23"/>
      <c r="TIX213" s="23"/>
      <c r="TIY213" s="23"/>
      <c r="TIZ213" s="23"/>
      <c r="TJA213" s="23"/>
      <c r="TJB213" s="23"/>
      <c r="TJC213" s="23"/>
      <c r="TJD213" s="23"/>
      <c r="TJE213" s="23"/>
      <c r="TJF213" s="23"/>
      <c r="TJG213" s="23"/>
      <c r="TJH213" s="23"/>
      <c r="TJI213" s="23"/>
      <c r="TJJ213" s="23"/>
      <c r="TJK213" s="23"/>
      <c r="TJL213" s="23"/>
      <c r="TJM213" s="23"/>
      <c r="TJN213" s="23"/>
      <c r="TJO213" s="23"/>
      <c r="TJP213" s="23"/>
      <c r="TJQ213" s="23"/>
      <c r="TJR213" s="23"/>
      <c r="TJS213" s="23"/>
      <c r="TJT213" s="23"/>
      <c r="TJU213" s="23"/>
      <c r="TJV213" s="23"/>
      <c r="TJW213" s="23"/>
      <c r="TJX213" s="23"/>
      <c r="TJY213" s="23"/>
      <c r="TJZ213" s="23"/>
      <c r="TKA213" s="23"/>
      <c r="TKB213" s="23"/>
      <c r="TKC213" s="23"/>
      <c r="TKD213" s="23"/>
      <c r="TKE213" s="23"/>
      <c r="TKF213" s="23"/>
      <c r="TKG213" s="23"/>
      <c r="TKH213" s="23"/>
      <c r="TKI213" s="23"/>
      <c r="TKJ213" s="23"/>
      <c r="TKK213" s="23"/>
      <c r="TKL213" s="23"/>
      <c r="TKM213" s="23"/>
      <c r="TKN213" s="23"/>
      <c r="TKO213" s="23"/>
      <c r="TKP213" s="23"/>
      <c r="TKQ213" s="23"/>
      <c r="TKR213" s="23"/>
      <c r="TKS213" s="23"/>
      <c r="TKT213" s="23"/>
      <c r="TKU213" s="23"/>
      <c r="TKV213" s="23"/>
      <c r="TKW213" s="23"/>
      <c r="TKX213" s="23"/>
      <c r="TKY213" s="23"/>
      <c r="TKZ213" s="23"/>
      <c r="TLA213" s="23"/>
      <c r="TLB213" s="23"/>
      <c r="TLC213" s="23"/>
      <c r="TLD213" s="23"/>
      <c r="TLE213" s="23"/>
      <c r="TLF213" s="23"/>
      <c r="TLG213" s="23"/>
      <c r="TLH213" s="23"/>
      <c r="TLI213" s="23"/>
      <c r="TLJ213" s="23"/>
      <c r="TLK213" s="23"/>
      <c r="TLL213" s="23"/>
      <c r="TLM213" s="23"/>
      <c r="TLN213" s="23"/>
      <c r="TLO213" s="23"/>
      <c r="TLP213" s="23"/>
      <c r="TLQ213" s="23"/>
      <c r="TLR213" s="23"/>
      <c r="TLS213" s="23"/>
      <c r="TLT213" s="23"/>
      <c r="TLU213" s="23"/>
      <c r="TLV213" s="23"/>
      <c r="TLW213" s="23"/>
      <c r="TLX213" s="23"/>
      <c r="TLY213" s="23"/>
      <c r="TLZ213" s="23"/>
      <c r="TMA213" s="23"/>
      <c r="TMB213" s="23"/>
      <c r="TMC213" s="23"/>
      <c r="TMD213" s="23"/>
      <c r="TME213" s="23"/>
      <c r="TMF213" s="23"/>
      <c r="TMG213" s="23"/>
      <c r="TMH213" s="23"/>
      <c r="TMI213" s="23"/>
      <c r="TMJ213" s="23"/>
      <c r="TMK213" s="23"/>
      <c r="TML213" s="23"/>
      <c r="TMM213" s="23"/>
      <c r="TMN213" s="23"/>
      <c r="TMO213" s="23"/>
      <c r="TMP213" s="23"/>
      <c r="TMQ213" s="23"/>
      <c r="TMR213" s="23"/>
      <c r="TMS213" s="23"/>
      <c r="TMT213" s="23"/>
      <c r="TMU213" s="23"/>
      <c r="TMV213" s="23"/>
      <c r="TMW213" s="23"/>
      <c r="TMX213" s="23"/>
      <c r="TMY213" s="23"/>
      <c r="TMZ213" s="23"/>
      <c r="TNA213" s="23"/>
      <c r="TNB213" s="23"/>
      <c r="TNC213" s="23"/>
      <c r="TND213" s="23"/>
      <c r="TNE213" s="23"/>
      <c r="TNF213" s="23"/>
      <c r="TNG213" s="23"/>
      <c r="TNH213" s="23"/>
      <c r="TNI213" s="23"/>
      <c r="TNJ213" s="23"/>
      <c r="TNK213" s="23"/>
      <c r="TNL213" s="23"/>
      <c r="TNM213" s="23"/>
      <c r="TNN213" s="23"/>
      <c r="TNO213" s="23"/>
      <c r="TNP213" s="23"/>
      <c r="TNQ213" s="23"/>
      <c r="TNR213" s="23"/>
      <c r="TNS213" s="23"/>
      <c r="TNT213" s="23"/>
      <c r="TNU213" s="23"/>
      <c r="TNV213" s="23"/>
      <c r="TNW213" s="23"/>
      <c r="TNX213" s="23"/>
      <c r="TNY213" s="23"/>
      <c r="TNZ213" s="23"/>
      <c r="TOA213" s="23"/>
      <c r="TOB213" s="23"/>
      <c r="TOC213" s="23"/>
      <c r="TOD213" s="23"/>
      <c r="TOE213" s="23"/>
      <c r="TOF213" s="23"/>
      <c r="TOG213" s="23"/>
      <c r="TOH213" s="23"/>
      <c r="TOI213" s="23"/>
      <c r="TOJ213" s="23"/>
      <c r="TOK213" s="23"/>
      <c r="TOL213" s="23"/>
      <c r="TOM213" s="23"/>
      <c r="TON213" s="23"/>
      <c r="TOO213" s="23"/>
      <c r="TOP213" s="23"/>
      <c r="TOQ213" s="23"/>
      <c r="TOR213" s="23"/>
      <c r="TOS213" s="23"/>
      <c r="TOT213" s="23"/>
      <c r="TOU213" s="23"/>
      <c r="TOV213" s="23"/>
      <c r="TOW213" s="23"/>
      <c r="TOX213" s="23"/>
      <c r="TOY213" s="23"/>
      <c r="TOZ213" s="23"/>
      <c r="TPA213" s="23"/>
      <c r="TPB213" s="23"/>
      <c r="TPC213" s="23"/>
      <c r="TPD213" s="23"/>
      <c r="TPE213" s="23"/>
      <c r="TPF213" s="23"/>
      <c r="TPG213" s="23"/>
      <c r="TPH213" s="23"/>
      <c r="TPI213" s="23"/>
      <c r="TPJ213" s="23"/>
      <c r="TPK213" s="23"/>
      <c r="TPL213" s="23"/>
      <c r="TPM213" s="23"/>
      <c r="TPN213" s="23"/>
      <c r="TPO213" s="23"/>
      <c r="TPP213" s="23"/>
      <c r="TPQ213" s="23"/>
      <c r="TPR213" s="23"/>
      <c r="TPS213" s="23"/>
      <c r="TPT213" s="23"/>
      <c r="TPU213" s="23"/>
      <c r="TPV213" s="23"/>
      <c r="TPW213" s="23"/>
      <c r="TPX213" s="23"/>
      <c r="TPY213" s="23"/>
      <c r="TPZ213" s="23"/>
      <c r="TQA213" s="23"/>
      <c r="TQB213" s="23"/>
      <c r="TQC213" s="23"/>
      <c r="TQD213" s="23"/>
      <c r="TQE213" s="23"/>
      <c r="TQF213" s="23"/>
      <c r="TQG213" s="23"/>
      <c r="TQH213" s="23"/>
      <c r="TQI213" s="23"/>
      <c r="TQJ213" s="23"/>
      <c r="TQK213" s="23"/>
      <c r="TQL213" s="23"/>
      <c r="TQM213" s="23"/>
      <c r="TQN213" s="23"/>
      <c r="TQO213" s="23"/>
      <c r="TQP213" s="23"/>
      <c r="TQQ213" s="23"/>
      <c r="TQR213" s="23"/>
      <c r="TQS213" s="23"/>
      <c r="TQT213" s="23"/>
      <c r="TQU213" s="23"/>
      <c r="TQV213" s="23"/>
      <c r="TQW213" s="23"/>
      <c r="TQX213" s="23"/>
      <c r="TQY213" s="23"/>
      <c r="TQZ213" s="23"/>
      <c r="TRA213" s="23"/>
      <c r="TRB213" s="23"/>
      <c r="TRC213" s="23"/>
      <c r="TRD213" s="23"/>
      <c r="TRE213" s="23"/>
      <c r="TRF213" s="23"/>
      <c r="TRG213" s="23"/>
      <c r="TRH213" s="23"/>
      <c r="TRI213" s="23"/>
      <c r="TRJ213" s="23"/>
      <c r="TRK213" s="23"/>
      <c r="TRL213" s="23"/>
      <c r="TRM213" s="23"/>
      <c r="TRN213" s="23"/>
      <c r="TRO213" s="23"/>
      <c r="TRP213" s="23"/>
      <c r="TRQ213" s="23"/>
      <c r="TRR213" s="23"/>
      <c r="TRS213" s="23"/>
      <c r="TRT213" s="23"/>
      <c r="TRU213" s="23"/>
      <c r="TRV213" s="23"/>
      <c r="TRW213" s="23"/>
      <c r="TRX213" s="23"/>
      <c r="TRY213" s="23"/>
      <c r="TRZ213" s="23"/>
      <c r="TSA213" s="23"/>
      <c r="TSB213" s="23"/>
      <c r="TSC213" s="23"/>
      <c r="TSD213" s="23"/>
      <c r="TSE213" s="23"/>
      <c r="TSF213" s="23"/>
      <c r="TSG213" s="23"/>
      <c r="TSH213" s="23"/>
      <c r="TSI213" s="23"/>
      <c r="TSJ213" s="23"/>
      <c r="TSK213" s="23"/>
      <c r="TSL213" s="23"/>
      <c r="TSM213" s="23"/>
      <c r="TSN213" s="23"/>
      <c r="TSO213" s="23"/>
      <c r="TSP213" s="23"/>
      <c r="TSQ213" s="23"/>
      <c r="TSR213" s="23"/>
      <c r="TSS213" s="23"/>
      <c r="TST213" s="23"/>
      <c r="TSU213" s="23"/>
      <c r="TSV213" s="23"/>
      <c r="TSW213" s="23"/>
      <c r="TSX213" s="23"/>
      <c r="TSY213" s="23"/>
      <c r="TSZ213" s="23"/>
      <c r="TTA213" s="23"/>
      <c r="TTB213" s="23"/>
      <c r="TTC213" s="23"/>
      <c r="TTD213" s="23"/>
      <c r="TTE213" s="23"/>
      <c r="TTF213" s="23"/>
      <c r="TTG213" s="23"/>
      <c r="TTH213" s="23"/>
      <c r="TTI213" s="23"/>
      <c r="TTJ213" s="23"/>
      <c r="TTK213" s="23"/>
      <c r="TTL213" s="23"/>
      <c r="TTM213" s="23"/>
      <c r="TTN213" s="23"/>
      <c r="TTO213" s="23"/>
      <c r="TTP213" s="23"/>
      <c r="TTQ213" s="23"/>
      <c r="TTR213" s="23"/>
      <c r="TTS213" s="23"/>
      <c r="TTT213" s="23"/>
      <c r="TTU213" s="23"/>
      <c r="TTV213" s="23"/>
      <c r="TTW213" s="23"/>
      <c r="TTX213" s="23"/>
      <c r="TTY213" s="23"/>
      <c r="TTZ213" s="23"/>
      <c r="TUA213" s="23"/>
      <c r="TUB213" s="23"/>
      <c r="TUC213" s="23"/>
      <c r="TUD213" s="23"/>
      <c r="TUE213" s="23"/>
      <c r="TUF213" s="23"/>
      <c r="TUG213" s="23"/>
      <c r="TUH213" s="23"/>
      <c r="TUI213" s="23"/>
      <c r="TUJ213" s="23"/>
      <c r="TUK213" s="23"/>
      <c r="TUL213" s="23"/>
      <c r="TUM213" s="23"/>
      <c r="TUN213" s="23"/>
      <c r="TUO213" s="23"/>
      <c r="TUP213" s="23"/>
      <c r="TUQ213" s="23"/>
      <c r="TUR213" s="23"/>
      <c r="TUS213" s="23"/>
      <c r="TUT213" s="23"/>
      <c r="TUU213" s="23"/>
      <c r="TUV213" s="23"/>
      <c r="TUW213" s="23"/>
      <c r="TUX213" s="23"/>
      <c r="TUY213" s="23"/>
      <c r="TUZ213" s="23"/>
      <c r="TVA213" s="23"/>
      <c r="TVB213" s="23"/>
      <c r="TVC213" s="23"/>
      <c r="TVD213" s="23"/>
      <c r="TVE213" s="23"/>
      <c r="TVF213" s="23"/>
      <c r="TVG213" s="23"/>
      <c r="TVH213" s="23"/>
      <c r="TVI213" s="23"/>
      <c r="TVJ213" s="23"/>
      <c r="TVK213" s="23"/>
      <c r="TVL213" s="23"/>
      <c r="TVM213" s="23"/>
      <c r="TVN213" s="23"/>
      <c r="TVO213" s="23"/>
      <c r="TVP213" s="23"/>
      <c r="TVQ213" s="23"/>
      <c r="TVR213" s="23"/>
      <c r="TVS213" s="23"/>
      <c r="TVT213" s="23"/>
      <c r="TVU213" s="23"/>
      <c r="TVV213" s="23"/>
      <c r="TVW213" s="23"/>
      <c r="TVX213" s="23"/>
      <c r="TVY213" s="23"/>
      <c r="TVZ213" s="23"/>
      <c r="TWA213" s="23"/>
      <c r="TWB213" s="23"/>
      <c r="TWC213" s="23"/>
      <c r="TWD213" s="23"/>
      <c r="TWE213" s="23"/>
      <c r="TWF213" s="23"/>
      <c r="TWG213" s="23"/>
      <c r="TWH213" s="23"/>
      <c r="TWI213" s="23"/>
      <c r="TWJ213" s="23"/>
      <c r="TWK213" s="23"/>
      <c r="TWL213" s="23"/>
      <c r="TWM213" s="23"/>
      <c r="TWN213" s="23"/>
      <c r="TWO213" s="23"/>
      <c r="TWP213" s="23"/>
      <c r="TWQ213" s="23"/>
      <c r="TWR213" s="23"/>
      <c r="TWS213" s="23"/>
      <c r="TWT213" s="23"/>
      <c r="TWU213" s="23"/>
      <c r="TWV213" s="23"/>
      <c r="TWW213" s="23"/>
      <c r="TWX213" s="23"/>
      <c r="TWY213" s="23"/>
      <c r="TWZ213" s="23"/>
      <c r="TXA213" s="23"/>
      <c r="TXB213" s="23"/>
      <c r="TXC213" s="23"/>
      <c r="TXD213" s="23"/>
      <c r="TXE213" s="23"/>
      <c r="TXF213" s="23"/>
      <c r="TXG213" s="23"/>
      <c r="TXH213" s="23"/>
      <c r="TXI213" s="23"/>
      <c r="TXJ213" s="23"/>
      <c r="TXK213" s="23"/>
      <c r="TXL213" s="23"/>
      <c r="TXM213" s="23"/>
      <c r="TXN213" s="23"/>
      <c r="TXO213" s="23"/>
      <c r="TXP213" s="23"/>
      <c r="TXQ213" s="23"/>
      <c r="TXR213" s="23"/>
      <c r="TXS213" s="23"/>
      <c r="TXT213" s="23"/>
      <c r="TXU213" s="23"/>
      <c r="TXV213" s="23"/>
      <c r="TXW213" s="23"/>
      <c r="TXX213" s="23"/>
      <c r="TXY213" s="23"/>
      <c r="TXZ213" s="23"/>
      <c r="TYA213" s="23"/>
      <c r="TYB213" s="23"/>
      <c r="TYC213" s="23"/>
      <c r="TYD213" s="23"/>
      <c r="TYE213" s="23"/>
      <c r="TYF213" s="23"/>
      <c r="TYG213" s="23"/>
      <c r="TYH213" s="23"/>
      <c r="TYI213" s="23"/>
      <c r="TYJ213" s="23"/>
      <c r="TYK213" s="23"/>
      <c r="TYL213" s="23"/>
      <c r="TYM213" s="23"/>
      <c r="TYN213" s="23"/>
      <c r="TYO213" s="23"/>
      <c r="TYP213" s="23"/>
      <c r="TYQ213" s="23"/>
      <c r="TYR213" s="23"/>
      <c r="TYS213" s="23"/>
      <c r="TYT213" s="23"/>
      <c r="TYU213" s="23"/>
      <c r="TYV213" s="23"/>
      <c r="TYW213" s="23"/>
      <c r="TYX213" s="23"/>
      <c r="TYY213" s="23"/>
      <c r="TYZ213" s="23"/>
      <c r="TZA213" s="23"/>
      <c r="TZB213" s="23"/>
      <c r="TZC213" s="23"/>
      <c r="TZD213" s="23"/>
      <c r="TZE213" s="23"/>
      <c r="TZF213" s="23"/>
      <c r="TZG213" s="23"/>
      <c r="TZH213" s="23"/>
      <c r="TZI213" s="23"/>
      <c r="TZJ213" s="23"/>
      <c r="TZK213" s="23"/>
      <c r="TZL213" s="23"/>
      <c r="TZM213" s="23"/>
      <c r="TZN213" s="23"/>
      <c r="TZO213" s="23"/>
      <c r="TZP213" s="23"/>
      <c r="TZQ213" s="23"/>
      <c r="TZR213" s="23"/>
      <c r="TZS213" s="23"/>
      <c r="TZT213" s="23"/>
      <c r="TZU213" s="23"/>
      <c r="TZV213" s="23"/>
      <c r="TZW213" s="23"/>
      <c r="TZX213" s="23"/>
      <c r="TZY213" s="23"/>
      <c r="TZZ213" s="23"/>
      <c r="UAA213" s="23"/>
      <c r="UAB213" s="23"/>
      <c r="UAC213" s="23"/>
      <c r="UAD213" s="23"/>
      <c r="UAE213" s="23"/>
      <c r="UAF213" s="23"/>
      <c r="UAG213" s="23"/>
      <c r="UAH213" s="23"/>
      <c r="UAI213" s="23"/>
      <c r="UAJ213" s="23"/>
      <c r="UAK213" s="23"/>
      <c r="UAL213" s="23"/>
      <c r="UAM213" s="23"/>
      <c r="UAN213" s="23"/>
      <c r="UAO213" s="23"/>
      <c r="UAP213" s="23"/>
      <c r="UAQ213" s="23"/>
      <c r="UAR213" s="23"/>
      <c r="UAS213" s="23"/>
      <c r="UAT213" s="23"/>
      <c r="UAU213" s="23"/>
      <c r="UAV213" s="23"/>
      <c r="UAW213" s="23"/>
      <c r="UAX213" s="23"/>
      <c r="UAY213" s="23"/>
      <c r="UAZ213" s="23"/>
      <c r="UBA213" s="23"/>
      <c r="UBB213" s="23"/>
      <c r="UBC213" s="23"/>
      <c r="UBD213" s="23"/>
      <c r="UBE213" s="23"/>
      <c r="UBF213" s="23"/>
      <c r="UBG213" s="23"/>
      <c r="UBH213" s="23"/>
      <c r="UBI213" s="23"/>
      <c r="UBJ213" s="23"/>
      <c r="UBK213" s="23"/>
      <c r="UBL213" s="23"/>
      <c r="UBM213" s="23"/>
      <c r="UBN213" s="23"/>
      <c r="UBO213" s="23"/>
      <c r="UBP213" s="23"/>
      <c r="UBQ213" s="23"/>
      <c r="UBR213" s="23"/>
      <c r="UBS213" s="23"/>
      <c r="UBT213" s="23"/>
      <c r="UBU213" s="23"/>
      <c r="UBV213" s="23"/>
      <c r="UBW213" s="23"/>
      <c r="UBX213" s="23"/>
      <c r="UBY213" s="23"/>
      <c r="UBZ213" s="23"/>
      <c r="UCA213" s="23"/>
      <c r="UCB213" s="23"/>
      <c r="UCC213" s="23"/>
      <c r="UCD213" s="23"/>
      <c r="UCE213" s="23"/>
      <c r="UCF213" s="23"/>
      <c r="UCG213" s="23"/>
      <c r="UCH213" s="23"/>
      <c r="UCI213" s="23"/>
      <c r="UCJ213" s="23"/>
      <c r="UCK213" s="23"/>
      <c r="UCL213" s="23"/>
      <c r="UCM213" s="23"/>
      <c r="UCN213" s="23"/>
      <c r="UCO213" s="23"/>
      <c r="UCP213" s="23"/>
      <c r="UCQ213" s="23"/>
      <c r="UCR213" s="23"/>
      <c r="UCS213" s="23"/>
      <c r="UCT213" s="23"/>
      <c r="UCU213" s="23"/>
      <c r="UCV213" s="23"/>
      <c r="UCW213" s="23"/>
      <c r="UCX213" s="23"/>
      <c r="UCY213" s="23"/>
      <c r="UCZ213" s="23"/>
      <c r="UDA213" s="23"/>
      <c r="UDB213" s="23"/>
      <c r="UDC213" s="23"/>
      <c r="UDD213" s="23"/>
      <c r="UDE213" s="23"/>
      <c r="UDF213" s="23"/>
      <c r="UDG213" s="23"/>
      <c r="UDH213" s="23"/>
      <c r="UDI213" s="23"/>
      <c r="UDJ213" s="23"/>
      <c r="UDK213" s="23"/>
      <c r="UDL213" s="23"/>
      <c r="UDM213" s="23"/>
      <c r="UDN213" s="23"/>
      <c r="UDO213" s="23"/>
      <c r="UDP213" s="23"/>
      <c r="UDQ213" s="23"/>
      <c r="UDR213" s="23"/>
      <c r="UDS213" s="23"/>
      <c r="UDT213" s="23"/>
      <c r="UDU213" s="23"/>
      <c r="UDV213" s="23"/>
      <c r="UDW213" s="23"/>
      <c r="UDX213" s="23"/>
      <c r="UDY213" s="23"/>
      <c r="UDZ213" s="23"/>
      <c r="UEA213" s="23"/>
      <c r="UEB213" s="23"/>
      <c r="UEC213" s="23"/>
      <c r="UED213" s="23"/>
      <c r="UEE213" s="23"/>
      <c r="UEF213" s="23"/>
      <c r="UEG213" s="23"/>
      <c r="UEH213" s="23"/>
      <c r="UEI213" s="23"/>
      <c r="UEJ213" s="23"/>
      <c r="UEK213" s="23"/>
      <c r="UEL213" s="23"/>
      <c r="UEM213" s="23"/>
      <c r="UEN213" s="23"/>
      <c r="UEO213" s="23"/>
      <c r="UEP213" s="23"/>
      <c r="UEQ213" s="23"/>
      <c r="UER213" s="23"/>
      <c r="UES213" s="23"/>
      <c r="UET213" s="23"/>
      <c r="UEU213" s="23"/>
      <c r="UEV213" s="23"/>
      <c r="UEW213" s="23"/>
      <c r="UEX213" s="23"/>
      <c r="UEY213" s="23"/>
      <c r="UEZ213" s="23"/>
      <c r="UFA213" s="23"/>
      <c r="UFB213" s="23"/>
      <c r="UFC213" s="23"/>
      <c r="UFD213" s="23"/>
      <c r="UFE213" s="23"/>
      <c r="UFF213" s="23"/>
      <c r="UFG213" s="23"/>
      <c r="UFH213" s="23"/>
      <c r="UFI213" s="23"/>
      <c r="UFJ213" s="23"/>
      <c r="UFK213" s="23"/>
      <c r="UFL213" s="23"/>
      <c r="UFM213" s="23"/>
      <c r="UFN213" s="23"/>
      <c r="UFO213" s="23"/>
      <c r="UFP213" s="23"/>
      <c r="UFQ213" s="23"/>
      <c r="UFR213" s="23"/>
      <c r="UFS213" s="23"/>
      <c r="UFT213" s="23"/>
      <c r="UFU213" s="23"/>
      <c r="UFV213" s="23"/>
      <c r="UFW213" s="23"/>
      <c r="UFX213" s="23"/>
      <c r="UFY213" s="23"/>
      <c r="UFZ213" s="23"/>
      <c r="UGA213" s="23"/>
      <c r="UGB213" s="23"/>
      <c r="UGC213" s="23"/>
      <c r="UGD213" s="23"/>
      <c r="UGE213" s="23"/>
      <c r="UGF213" s="23"/>
      <c r="UGG213" s="23"/>
      <c r="UGH213" s="23"/>
      <c r="UGI213" s="23"/>
      <c r="UGJ213" s="23"/>
      <c r="UGK213" s="23"/>
      <c r="UGL213" s="23"/>
      <c r="UGM213" s="23"/>
      <c r="UGN213" s="23"/>
      <c r="UGO213" s="23"/>
      <c r="UGP213" s="23"/>
      <c r="UGQ213" s="23"/>
      <c r="UGR213" s="23"/>
      <c r="UGS213" s="23"/>
      <c r="UGT213" s="23"/>
      <c r="UGU213" s="23"/>
      <c r="UGV213" s="23"/>
      <c r="UGW213" s="23"/>
      <c r="UGX213" s="23"/>
      <c r="UGY213" s="23"/>
      <c r="UGZ213" s="23"/>
      <c r="UHA213" s="23"/>
      <c r="UHB213" s="23"/>
      <c r="UHC213" s="23"/>
      <c r="UHD213" s="23"/>
      <c r="UHE213" s="23"/>
      <c r="UHF213" s="23"/>
      <c r="UHG213" s="23"/>
      <c r="UHH213" s="23"/>
      <c r="UHI213" s="23"/>
      <c r="UHJ213" s="23"/>
      <c r="UHK213" s="23"/>
      <c r="UHL213" s="23"/>
      <c r="UHM213" s="23"/>
      <c r="UHN213" s="23"/>
      <c r="UHO213" s="23"/>
      <c r="UHP213" s="23"/>
      <c r="UHQ213" s="23"/>
      <c r="UHR213" s="23"/>
      <c r="UHS213" s="23"/>
      <c r="UHT213" s="23"/>
      <c r="UHU213" s="23"/>
      <c r="UHV213" s="23"/>
      <c r="UHW213" s="23"/>
      <c r="UHX213" s="23"/>
      <c r="UHY213" s="23"/>
      <c r="UHZ213" s="23"/>
      <c r="UIA213" s="23"/>
      <c r="UIB213" s="23"/>
      <c r="UIC213" s="23"/>
      <c r="UID213" s="23"/>
      <c r="UIE213" s="23"/>
      <c r="UIF213" s="23"/>
      <c r="UIG213" s="23"/>
      <c r="UIH213" s="23"/>
      <c r="UII213" s="23"/>
      <c r="UIJ213" s="23"/>
      <c r="UIK213" s="23"/>
      <c r="UIL213" s="23"/>
      <c r="UIM213" s="23"/>
      <c r="UIN213" s="23"/>
      <c r="UIO213" s="23"/>
      <c r="UIP213" s="23"/>
      <c r="UIQ213" s="23"/>
      <c r="UIR213" s="23"/>
      <c r="UIS213" s="23"/>
      <c r="UIT213" s="23"/>
      <c r="UIU213" s="23"/>
      <c r="UIV213" s="23"/>
      <c r="UIW213" s="23"/>
      <c r="UIX213" s="23"/>
      <c r="UIY213" s="23"/>
      <c r="UIZ213" s="23"/>
      <c r="UJA213" s="23"/>
      <c r="UJB213" s="23"/>
      <c r="UJC213" s="23"/>
      <c r="UJD213" s="23"/>
      <c r="UJE213" s="23"/>
      <c r="UJF213" s="23"/>
      <c r="UJG213" s="23"/>
      <c r="UJH213" s="23"/>
      <c r="UJI213" s="23"/>
      <c r="UJJ213" s="23"/>
      <c r="UJK213" s="23"/>
      <c r="UJL213" s="23"/>
      <c r="UJM213" s="23"/>
      <c r="UJN213" s="23"/>
      <c r="UJO213" s="23"/>
      <c r="UJP213" s="23"/>
      <c r="UJQ213" s="23"/>
      <c r="UJR213" s="23"/>
      <c r="UJS213" s="23"/>
      <c r="UJT213" s="23"/>
      <c r="UJU213" s="23"/>
      <c r="UJV213" s="23"/>
      <c r="UJW213" s="23"/>
      <c r="UJX213" s="23"/>
      <c r="UJY213" s="23"/>
      <c r="UJZ213" s="23"/>
      <c r="UKA213" s="23"/>
      <c r="UKB213" s="23"/>
      <c r="UKC213" s="23"/>
      <c r="UKD213" s="23"/>
      <c r="UKE213" s="23"/>
      <c r="UKF213" s="23"/>
      <c r="UKG213" s="23"/>
      <c r="UKH213" s="23"/>
      <c r="UKI213" s="23"/>
      <c r="UKJ213" s="23"/>
      <c r="UKK213" s="23"/>
      <c r="UKL213" s="23"/>
      <c r="UKM213" s="23"/>
      <c r="UKN213" s="23"/>
      <c r="UKO213" s="23"/>
      <c r="UKP213" s="23"/>
      <c r="UKQ213" s="23"/>
      <c r="UKR213" s="23"/>
      <c r="UKS213" s="23"/>
      <c r="UKT213" s="23"/>
      <c r="UKU213" s="23"/>
      <c r="UKV213" s="23"/>
      <c r="UKW213" s="23"/>
      <c r="UKX213" s="23"/>
      <c r="UKY213" s="23"/>
      <c r="UKZ213" s="23"/>
      <c r="ULA213" s="23"/>
      <c r="ULB213" s="23"/>
      <c r="ULC213" s="23"/>
      <c r="ULD213" s="23"/>
      <c r="ULE213" s="23"/>
      <c r="ULF213" s="23"/>
      <c r="ULG213" s="23"/>
      <c r="ULH213" s="23"/>
      <c r="ULI213" s="23"/>
      <c r="ULJ213" s="23"/>
      <c r="ULK213" s="23"/>
      <c r="ULL213" s="23"/>
      <c r="ULM213" s="23"/>
      <c r="ULN213" s="23"/>
      <c r="ULO213" s="23"/>
      <c r="ULP213" s="23"/>
      <c r="ULQ213" s="23"/>
      <c r="ULR213" s="23"/>
      <c r="ULS213" s="23"/>
      <c r="ULT213" s="23"/>
      <c r="ULU213" s="23"/>
      <c r="ULV213" s="23"/>
      <c r="ULW213" s="23"/>
      <c r="ULX213" s="23"/>
      <c r="ULY213" s="23"/>
      <c r="ULZ213" s="23"/>
      <c r="UMA213" s="23"/>
      <c r="UMB213" s="23"/>
      <c r="UMC213" s="23"/>
      <c r="UMD213" s="23"/>
      <c r="UME213" s="23"/>
      <c r="UMF213" s="23"/>
      <c r="UMG213" s="23"/>
      <c r="UMH213" s="23"/>
      <c r="UMI213" s="23"/>
      <c r="UMJ213" s="23"/>
      <c r="UMK213" s="23"/>
      <c r="UML213" s="23"/>
      <c r="UMM213" s="23"/>
      <c r="UMN213" s="23"/>
      <c r="UMO213" s="23"/>
      <c r="UMP213" s="23"/>
      <c r="UMQ213" s="23"/>
      <c r="UMR213" s="23"/>
      <c r="UMS213" s="23"/>
      <c r="UMT213" s="23"/>
      <c r="UMU213" s="23"/>
      <c r="UMV213" s="23"/>
      <c r="UMW213" s="23"/>
      <c r="UMX213" s="23"/>
      <c r="UMY213" s="23"/>
      <c r="UMZ213" s="23"/>
      <c r="UNA213" s="23"/>
      <c r="UNB213" s="23"/>
      <c r="UNC213" s="23"/>
      <c r="UND213" s="23"/>
      <c r="UNE213" s="23"/>
      <c r="UNF213" s="23"/>
      <c r="UNG213" s="23"/>
      <c r="UNH213" s="23"/>
      <c r="UNI213" s="23"/>
      <c r="UNJ213" s="23"/>
      <c r="UNK213" s="23"/>
      <c r="UNL213" s="23"/>
      <c r="UNM213" s="23"/>
      <c r="UNN213" s="23"/>
      <c r="UNO213" s="23"/>
      <c r="UNP213" s="23"/>
      <c r="UNQ213" s="23"/>
      <c r="UNR213" s="23"/>
      <c r="UNS213" s="23"/>
      <c r="UNT213" s="23"/>
      <c r="UNU213" s="23"/>
      <c r="UNV213" s="23"/>
      <c r="UNW213" s="23"/>
      <c r="UNX213" s="23"/>
      <c r="UNY213" s="23"/>
      <c r="UNZ213" s="23"/>
      <c r="UOA213" s="23"/>
      <c r="UOB213" s="23"/>
      <c r="UOC213" s="23"/>
      <c r="UOD213" s="23"/>
      <c r="UOE213" s="23"/>
      <c r="UOF213" s="23"/>
      <c r="UOG213" s="23"/>
      <c r="UOH213" s="23"/>
      <c r="UOI213" s="23"/>
      <c r="UOJ213" s="23"/>
      <c r="UOK213" s="23"/>
      <c r="UOL213" s="23"/>
      <c r="UOM213" s="23"/>
      <c r="UON213" s="23"/>
      <c r="UOO213" s="23"/>
      <c r="UOP213" s="23"/>
      <c r="UOQ213" s="23"/>
      <c r="UOR213" s="23"/>
      <c r="UOS213" s="23"/>
      <c r="UOT213" s="23"/>
      <c r="UOU213" s="23"/>
      <c r="UOV213" s="23"/>
      <c r="UOW213" s="23"/>
      <c r="UOX213" s="23"/>
      <c r="UOY213" s="23"/>
      <c r="UOZ213" s="23"/>
      <c r="UPA213" s="23"/>
      <c r="UPB213" s="23"/>
      <c r="UPC213" s="23"/>
      <c r="UPD213" s="23"/>
      <c r="UPE213" s="23"/>
      <c r="UPF213" s="23"/>
      <c r="UPG213" s="23"/>
      <c r="UPH213" s="23"/>
      <c r="UPI213" s="23"/>
      <c r="UPJ213" s="23"/>
      <c r="UPK213" s="23"/>
      <c r="UPL213" s="23"/>
      <c r="UPM213" s="23"/>
      <c r="UPN213" s="23"/>
      <c r="UPO213" s="23"/>
      <c r="UPP213" s="23"/>
      <c r="UPQ213" s="23"/>
      <c r="UPR213" s="23"/>
      <c r="UPS213" s="23"/>
      <c r="UPT213" s="23"/>
      <c r="UPU213" s="23"/>
      <c r="UPV213" s="23"/>
      <c r="UPW213" s="23"/>
      <c r="UPX213" s="23"/>
      <c r="UPY213" s="23"/>
      <c r="UPZ213" s="23"/>
      <c r="UQA213" s="23"/>
      <c r="UQB213" s="23"/>
      <c r="UQC213" s="23"/>
      <c r="UQD213" s="23"/>
      <c r="UQE213" s="23"/>
      <c r="UQF213" s="23"/>
      <c r="UQG213" s="23"/>
      <c r="UQH213" s="23"/>
      <c r="UQI213" s="23"/>
      <c r="UQJ213" s="23"/>
      <c r="UQK213" s="23"/>
      <c r="UQL213" s="23"/>
      <c r="UQM213" s="23"/>
      <c r="UQN213" s="23"/>
      <c r="UQO213" s="23"/>
      <c r="UQP213" s="23"/>
      <c r="UQQ213" s="23"/>
      <c r="UQR213" s="23"/>
      <c r="UQS213" s="23"/>
      <c r="UQT213" s="23"/>
      <c r="UQU213" s="23"/>
      <c r="UQV213" s="23"/>
      <c r="UQW213" s="23"/>
      <c r="UQX213" s="23"/>
      <c r="UQY213" s="23"/>
      <c r="UQZ213" s="23"/>
      <c r="URA213" s="23"/>
      <c r="URB213" s="23"/>
      <c r="URC213" s="23"/>
      <c r="URD213" s="23"/>
      <c r="URE213" s="23"/>
      <c r="URF213" s="23"/>
      <c r="URG213" s="23"/>
      <c r="URH213" s="23"/>
      <c r="URI213" s="23"/>
      <c r="URJ213" s="23"/>
      <c r="URK213" s="23"/>
      <c r="URL213" s="23"/>
      <c r="URM213" s="23"/>
      <c r="URN213" s="23"/>
      <c r="URO213" s="23"/>
      <c r="URP213" s="23"/>
      <c r="URQ213" s="23"/>
      <c r="URR213" s="23"/>
      <c r="URS213" s="23"/>
      <c r="URT213" s="23"/>
      <c r="URU213" s="23"/>
      <c r="URV213" s="23"/>
      <c r="URW213" s="23"/>
      <c r="URX213" s="23"/>
      <c r="URY213" s="23"/>
      <c r="URZ213" s="23"/>
      <c r="USA213" s="23"/>
      <c r="USB213" s="23"/>
      <c r="USC213" s="23"/>
      <c r="USD213" s="23"/>
      <c r="USE213" s="23"/>
      <c r="USF213" s="23"/>
      <c r="USG213" s="23"/>
      <c r="USH213" s="23"/>
      <c r="USI213" s="23"/>
      <c r="USJ213" s="23"/>
      <c r="USK213" s="23"/>
      <c r="USL213" s="23"/>
      <c r="USM213" s="23"/>
      <c r="USN213" s="23"/>
      <c r="USO213" s="23"/>
      <c r="USP213" s="23"/>
      <c r="USQ213" s="23"/>
      <c r="USR213" s="23"/>
      <c r="USS213" s="23"/>
      <c r="UST213" s="23"/>
      <c r="USU213" s="23"/>
      <c r="USV213" s="23"/>
      <c r="USW213" s="23"/>
      <c r="USX213" s="23"/>
      <c r="USY213" s="23"/>
      <c r="USZ213" s="23"/>
      <c r="UTA213" s="23"/>
      <c r="UTB213" s="23"/>
      <c r="UTC213" s="23"/>
      <c r="UTD213" s="23"/>
      <c r="UTE213" s="23"/>
      <c r="UTF213" s="23"/>
      <c r="UTG213" s="23"/>
      <c r="UTH213" s="23"/>
      <c r="UTI213" s="23"/>
      <c r="UTJ213" s="23"/>
      <c r="UTK213" s="23"/>
      <c r="UTL213" s="23"/>
      <c r="UTM213" s="23"/>
      <c r="UTN213" s="23"/>
      <c r="UTO213" s="23"/>
      <c r="UTP213" s="23"/>
      <c r="UTQ213" s="23"/>
      <c r="UTR213" s="23"/>
      <c r="UTS213" s="23"/>
      <c r="UTT213" s="23"/>
      <c r="UTU213" s="23"/>
      <c r="UTV213" s="23"/>
      <c r="UTW213" s="23"/>
      <c r="UTX213" s="23"/>
      <c r="UTY213" s="23"/>
      <c r="UTZ213" s="23"/>
      <c r="UUA213" s="23"/>
      <c r="UUB213" s="23"/>
      <c r="UUC213" s="23"/>
      <c r="UUD213" s="23"/>
      <c r="UUE213" s="23"/>
      <c r="UUF213" s="23"/>
      <c r="UUG213" s="23"/>
      <c r="UUH213" s="23"/>
      <c r="UUI213" s="23"/>
      <c r="UUJ213" s="23"/>
      <c r="UUK213" s="23"/>
      <c r="UUL213" s="23"/>
      <c r="UUM213" s="23"/>
      <c r="UUN213" s="23"/>
      <c r="UUO213" s="23"/>
      <c r="UUP213" s="23"/>
      <c r="UUQ213" s="23"/>
      <c r="UUR213" s="23"/>
      <c r="UUS213" s="23"/>
      <c r="UUT213" s="23"/>
      <c r="UUU213" s="23"/>
      <c r="UUV213" s="23"/>
      <c r="UUW213" s="23"/>
      <c r="UUX213" s="23"/>
      <c r="UUY213" s="23"/>
      <c r="UUZ213" s="23"/>
      <c r="UVA213" s="23"/>
      <c r="UVB213" s="23"/>
      <c r="UVC213" s="23"/>
      <c r="UVD213" s="23"/>
      <c r="UVE213" s="23"/>
      <c r="UVF213" s="23"/>
      <c r="UVG213" s="23"/>
      <c r="UVH213" s="23"/>
      <c r="UVI213" s="23"/>
      <c r="UVJ213" s="23"/>
      <c r="UVK213" s="23"/>
      <c r="UVL213" s="23"/>
      <c r="UVM213" s="23"/>
      <c r="UVN213" s="23"/>
      <c r="UVO213" s="23"/>
      <c r="UVP213" s="23"/>
      <c r="UVQ213" s="23"/>
      <c r="UVR213" s="23"/>
      <c r="UVS213" s="23"/>
      <c r="UVT213" s="23"/>
      <c r="UVU213" s="23"/>
      <c r="UVV213" s="23"/>
      <c r="UVW213" s="23"/>
      <c r="UVX213" s="23"/>
      <c r="UVY213" s="23"/>
      <c r="UVZ213" s="23"/>
      <c r="UWA213" s="23"/>
      <c r="UWB213" s="23"/>
      <c r="UWC213" s="23"/>
      <c r="UWD213" s="23"/>
      <c r="UWE213" s="23"/>
      <c r="UWF213" s="23"/>
      <c r="UWG213" s="23"/>
      <c r="UWH213" s="23"/>
      <c r="UWI213" s="23"/>
      <c r="UWJ213" s="23"/>
      <c r="UWK213" s="23"/>
      <c r="UWL213" s="23"/>
      <c r="UWM213" s="23"/>
      <c r="UWN213" s="23"/>
      <c r="UWO213" s="23"/>
      <c r="UWP213" s="23"/>
      <c r="UWQ213" s="23"/>
      <c r="UWR213" s="23"/>
      <c r="UWS213" s="23"/>
      <c r="UWT213" s="23"/>
      <c r="UWU213" s="23"/>
      <c r="UWV213" s="23"/>
      <c r="UWW213" s="23"/>
      <c r="UWX213" s="23"/>
      <c r="UWY213" s="23"/>
      <c r="UWZ213" s="23"/>
      <c r="UXA213" s="23"/>
      <c r="UXB213" s="23"/>
      <c r="UXC213" s="23"/>
      <c r="UXD213" s="23"/>
      <c r="UXE213" s="23"/>
      <c r="UXF213" s="23"/>
      <c r="UXG213" s="23"/>
      <c r="UXH213" s="23"/>
      <c r="UXI213" s="23"/>
      <c r="UXJ213" s="23"/>
      <c r="UXK213" s="23"/>
      <c r="UXL213" s="23"/>
      <c r="UXM213" s="23"/>
      <c r="UXN213" s="23"/>
      <c r="UXO213" s="23"/>
      <c r="UXP213" s="23"/>
      <c r="UXQ213" s="23"/>
      <c r="UXR213" s="23"/>
      <c r="UXS213" s="23"/>
      <c r="UXT213" s="23"/>
      <c r="UXU213" s="23"/>
      <c r="UXV213" s="23"/>
      <c r="UXW213" s="23"/>
      <c r="UXX213" s="23"/>
      <c r="UXY213" s="23"/>
      <c r="UXZ213" s="23"/>
      <c r="UYA213" s="23"/>
      <c r="UYB213" s="23"/>
      <c r="UYC213" s="23"/>
      <c r="UYD213" s="23"/>
      <c r="UYE213" s="23"/>
      <c r="UYF213" s="23"/>
      <c r="UYG213" s="23"/>
      <c r="UYH213" s="23"/>
      <c r="UYI213" s="23"/>
      <c r="UYJ213" s="23"/>
      <c r="UYK213" s="23"/>
      <c r="UYL213" s="23"/>
      <c r="UYM213" s="23"/>
      <c r="UYN213" s="23"/>
      <c r="UYO213" s="23"/>
      <c r="UYP213" s="23"/>
      <c r="UYQ213" s="23"/>
      <c r="UYR213" s="23"/>
      <c r="UYS213" s="23"/>
      <c r="UYT213" s="23"/>
      <c r="UYU213" s="23"/>
      <c r="UYV213" s="23"/>
      <c r="UYW213" s="23"/>
      <c r="UYX213" s="23"/>
      <c r="UYY213" s="23"/>
      <c r="UYZ213" s="23"/>
      <c r="UZA213" s="23"/>
      <c r="UZB213" s="23"/>
      <c r="UZC213" s="23"/>
      <c r="UZD213" s="23"/>
      <c r="UZE213" s="23"/>
      <c r="UZF213" s="23"/>
      <c r="UZG213" s="23"/>
      <c r="UZH213" s="23"/>
      <c r="UZI213" s="23"/>
      <c r="UZJ213" s="23"/>
      <c r="UZK213" s="23"/>
      <c r="UZL213" s="23"/>
      <c r="UZM213" s="23"/>
      <c r="UZN213" s="23"/>
      <c r="UZO213" s="23"/>
      <c r="UZP213" s="23"/>
      <c r="UZQ213" s="23"/>
      <c r="UZR213" s="23"/>
      <c r="UZS213" s="23"/>
      <c r="UZT213" s="23"/>
      <c r="UZU213" s="23"/>
      <c r="UZV213" s="23"/>
      <c r="UZW213" s="23"/>
      <c r="UZX213" s="23"/>
      <c r="UZY213" s="23"/>
      <c r="UZZ213" s="23"/>
      <c r="VAA213" s="23"/>
      <c r="VAB213" s="23"/>
      <c r="VAC213" s="23"/>
      <c r="VAD213" s="23"/>
      <c r="VAE213" s="23"/>
      <c r="VAF213" s="23"/>
      <c r="VAG213" s="23"/>
      <c r="VAH213" s="23"/>
      <c r="VAI213" s="23"/>
      <c r="VAJ213" s="23"/>
      <c r="VAK213" s="23"/>
      <c r="VAL213" s="23"/>
      <c r="VAM213" s="23"/>
      <c r="VAN213" s="23"/>
      <c r="VAO213" s="23"/>
      <c r="VAP213" s="23"/>
      <c r="VAQ213" s="23"/>
      <c r="VAR213" s="23"/>
      <c r="VAS213" s="23"/>
      <c r="VAT213" s="23"/>
      <c r="VAU213" s="23"/>
      <c r="VAV213" s="23"/>
      <c r="VAW213" s="23"/>
      <c r="VAX213" s="23"/>
      <c r="VAY213" s="23"/>
      <c r="VAZ213" s="23"/>
      <c r="VBA213" s="23"/>
      <c r="VBB213" s="23"/>
      <c r="VBC213" s="23"/>
      <c r="VBD213" s="23"/>
      <c r="VBE213" s="23"/>
      <c r="VBF213" s="23"/>
      <c r="VBG213" s="23"/>
      <c r="VBH213" s="23"/>
      <c r="VBI213" s="23"/>
      <c r="VBJ213" s="23"/>
      <c r="VBK213" s="23"/>
      <c r="VBL213" s="23"/>
      <c r="VBM213" s="23"/>
      <c r="VBN213" s="23"/>
      <c r="VBO213" s="23"/>
      <c r="VBP213" s="23"/>
      <c r="VBQ213" s="23"/>
      <c r="VBR213" s="23"/>
      <c r="VBS213" s="23"/>
      <c r="VBT213" s="23"/>
      <c r="VBU213" s="23"/>
      <c r="VBV213" s="23"/>
      <c r="VBW213" s="23"/>
      <c r="VBX213" s="23"/>
      <c r="VBY213" s="23"/>
      <c r="VBZ213" s="23"/>
      <c r="VCA213" s="23"/>
      <c r="VCB213" s="23"/>
      <c r="VCC213" s="23"/>
      <c r="VCD213" s="23"/>
      <c r="VCE213" s="23"/>
      <c r="VCF213" s="23"/>
      <c r="VCG213" s="23"/>
      <c r="VCH213" s="23"/>
      <c r="VCI213" s="23"/>
      <c r="VCJ213" s="23"/>
      <c r="VCK213" s="23"/>
      <c r="VCL213" s="23"/>
      <c r="VCM213" s="23"/>
      <c r="VCN213" s="23"/>
      <c r="VCO213" s="23"/>
      <c r="VCP213" s="23"/>
      <c r="VCQ213" s="23"/>
      <c r="VCR213" s="23"/>
      <c r="VCS213" s="23"/>
      <c r="VCT213" s="23"/>
      <c r="VCU213" s="23"/>
      <c r="VCV213" s="23"/>
      <c r="VCW213" s="23"/>
      <c r="VCX213" s="23"/>
      <c r="VCY213" s="23"/>
      <c r="VCZ213" s="23"/>
      <c r="VDA213" s="23"/>
      <c r="VDB213" s="23"/>
      <c r="VDC213" s="23"/>
      <c r="VDD213" s="23"/>
      <c r="VDE213" s="23"/>
      <c r="VDF213" s="23"/>
      <c r="VDG213" s="23"/>
      <c r="VDH213" s="23"/>
      <c r="VDI213" s="23"/>
      <c r="VDJ213" s="23"/>
      <c r="VDK213" s="23"/>
      <c r="VDL213" s="23"/>
      <c r="VDM213" s="23"/>
      <c r="VDN213" s="23"/>
      <c r="VDO213" s="23"/>
      <c r="VDP213" s="23"/>
      <c r="VDQ213" s="23"/>
      <c r="VDR213" s="23"/>
      <c r="VDS213" s="23"/>
      <c r="VDT213" s="23"/>
      <c r="VDU213" s="23"/>
      <c r="VDV213" s="23"/>
      <c r="VDW213" s="23"/>
      <c r="VDX213" s="23"/>
      <c r="VDY213" s="23"/>
      <c r="VDZ213" s="23"/>
      <c r="VEA213" s="23"/>
      <c r="VEB213" s="23"/>
      <c r="VEC213" s="23"/>
      <c r="VED213" s="23"/>
      <c r="VEE213" s="23"/>
      <c r="VEF213" s="23"/>
      <c r="VEG213" s="23"/>
      <c r="VEH213" s="23"/>
      <c r="VEI213" s="23"/>
      <c r="VEJ213" s="23"/>
      <c r="VEK213" s="23"/>
      <c r="VEL213" s="23"/>
      <c r="VEM213" s="23"/>
      <c r="VEN213" s="23"/>
      <c r="VEO213" s="23"/>
      <c r="VEP213" s="23"/>
      <c r="VEQ213" s="23"/>
      <c r="VER213" s="23"/>
      <c r="VES213" s="23"/>
      <c r="VET213" s="23"/>
      <c r="VEU213" s="23"/>
      <c r="VEV213" s="23"/>
      <c r="VEW213" s="23"/>
      <c r="VEX213" s="23"/>
      <c r="VEY213" s="23"/>
      <c r="VEZ213" s="23"/>
      <c r="VFA213" s="23"/>
      <c r="VFB213" s="23"/>
      <c r="VFC213" s="23"/>
      <c r="VFD213" s="23"/>
      <c r="VFE213" s="23"/>
      <c r="VFF213" s="23"/>
      <c r="VFG213" s="23"/>
      <c r="VFH213" s="23"/>
      <c r="VFI213" s="23"/>
      <c r="VFJ213" s="23"/>
      <c r="VFK213" s="23"/>
      <c r="VFL213" s="23"/>
      <c r="VFM213" s="23"/>
      <c r="VFN213" s="23"/>
      <c r="VFO213" s="23"/>
      <c r="VFP213" s="23"/>
      <c r="VFQ213" s="23"/>
      <c r="VFR213" s="23"/>
      <c r="VFS213" s="23"/>
      <c r="VFT213" s="23"/>
      <c r="VFU213" s="23"/>
      <c r="VFV213" s="23"/>
      <c r="VFW213" s="23"/>
      <c r="VFX213" s="23"/>
      <c r="VFY213" s="23"/>
      <c r="VFZ213" s="23"/>
      <c r="VGA213" s="23"/>
      <c r="VGB213" s="23"/>
      <c r="VGC213" s="23"/>
      <c r="VGD213" s="23"/>
      <c r="VGE213" s="23"/>
      <c r="VGF213" s="23"/>
      <c r="VGG213" s="23"/>
      <c r="VGH213" s="23"/>
      <c r="VGI213" s="23"/>
      <c r="VGJ213" s="23"/>
      <c r="VGK213" s="23"/>
      <c r="VGL213" s="23"/>
      <c r="VGM213" s="23"/>
      <c r="VGN213" s="23"/>
      <c r="VGO213" s="23"/>
      <c r="VGP213" s="23"/>
      <c r="VGQ213" s="23"/>
      <c r="VGR213" s="23"/>
      <c r="VGS213" s="23"/>
      <c r="VGT213" s="23"/>
      <c r="VGU213" s="23"/>
      <c r="VGV213" s="23"/>
      <c r="VGW213" s="23"/>
      <c r="VGX213" s="23"/>
      <c r="VGY213" s="23"/>
      <c r="VGZ213" s="23"/>
      <c r="VHA213" s="23"/>
      <c r="VHB213" s="23"/>
      <c r="VHC213" s="23"/>
      <c r="VHD213" s="23"/>
      <c r="VHE213" s="23"/>
      <c r="VHF213" s="23"/>
      <c r="VHG213" s="23"/>
      <c r="VHH213" s="23"/>
      <c r="VHI213" s="23"/>
      <c r="VHJ213" s="23"/>
      <c r="VHK213" s="23"/>
      <c r="VHL213" s="23"/>
      <c r="VHM213" s="23"/>
      <c r="VHN213" s="23"/>
      <c r="VHO213" s="23"/>
      <c r="VHP213" s="23"/>
      <c r="VHQ213" s="23"/>
      <c r="VHR213" s="23"/>
      <c r="VHS213" s="23"/>
      <c r="VHT213" s="23"/>
      <c r="VHU213" s="23"/>
      <c r="VHV213" s="23"/>
      <c r="VHW213" s="23"/>
      <c r="VHX213" s="23"/>
      <c r="VHY213" s="23"/>
      <c r="VHZ213" s="23"/>
      <c r="VIA213" s="23"/>
    </row>
    <row r="214" spans="1:15107" s="28" customFormat="1" x14ac:dyDescent="0.4">
      <c r="A214" s="91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  <c r="FH214" s="92"/>
      <c r="FI214" s="92"/>
      <c r="FJ214" s="92"/>
      <c r="FK214" s="92"/>
      <c r="FL214" s="92"/>
      <c r="FM214" s="92"/>
      <c r="FN214" s="92"/>
      <c r="FO214" s="92"/>
      <c r="FP214" s="92"/>
      <c r="FQ214" s="92"/>
      <c r="FR214" s="92"/>
      <c r="FS214" s="92"/>
      <c r="FT214" s="92"/>
      <c r="FU214" s="92"/>
      <c r="FV214" s="92"/>
      <c r="FW214" s="92"/>
      <c r="FX214" s="92"/>
      <c r="FY214" s="92"/>
      <c r="FZ214" s="92"/>
      <c r="GA214" s="92"/>
      <c r="GB214" s="92"/>
      <c r="GC214" s="92"/>
      <c r="GD214" s="92"/>
      <c r="GE214" s="92"/>
      <c r="GF214" s="92"/>
      <c r="GG214" s="92"/>
      <c r="GH214" s="92"/>
      <c r="GI214" s="92"/>
      <c r="GJ214" s="92"/>
      <c r="GK214" s="92"/>
      <c r="GL214" s="92"/>
      <c r="GM214" s="92"/>
      <c r="GN214" s="92"/>
      <c r="GO214" s="92"/>
      <c r="GP214" s="92"/>
      <c r="GQ214" s="92"/>
      <c r="GR214" s="92"/>
      <c r="GS214" s="92"/>
      <c r="GT214" s="92"/>
      <c r="GU214" s="92"/>
      <c r="GV214" s="92"/>
      <c r="GW214" s="92"/>
      <c r="GX214" s="92"/>
      <c r="GY214" s="92"/>
      <c r="GZ214" s="92"/>
      <c r="HA214" s="92"/>
      <c r="HB214" s="92"/>
      <c r="HC214" s="92"/>
      <c r="HD214" s="92"/>
      <c r="HE214" s="92"/>
      <c r="HF214" s="92"/>
      <c r="HG214" s="92"/>
      <c r="HH214" s="92"/>
      <c r="HI214" s="92"/>
      <c r="HJ214" s="92"/>
      <c r="HK214" s="92"/>
      <c r="HL214" s="92"/>
      <c r="HM214" s="92"/>
      <c r="HN214" s="92"/>
      <c r="HO214" s="92"/>
      <c r="HP214" s="92"/>
      <c r="HQ214" s="92"/>
      <c r="HR214" s="92"/>
      <c r="HS214" s="92"/>
      <c r="HT214" s="92"/>
      <c r="HU214" s="92"/>
      <c r="HV214" s="92"/>
      <c r="HW214" s="92"/>
      <c r="HX214" s="92"/>
      <c r="HY214" s="92"/>
      <c r="HZ214" s="92"/>
      <c r="IA214" s="92"/>
      <c r="IB214" s="92"/>
      <c r="IC214" s="92"/>
      <c r="ID214" s="92"/>
      <c r="IE214" s="92"/>
      <c r="IF214" s="92"/>
      <c r="IG214" s="92"/>
      <c r="IH214" s="92"/>
      <c r="II214" s="92"/>
      <c r="IJ214" s="92"/>
      <c r="IK214" s="92"/>
      <c r="IL214" s="92"/>
      <c r="IM214" s="92"/>
      <c r="IN214" s="92"/>
      <c r="IO214" s="92"/>
      <c r="IP214" s="92"/>
      <c r="IQ214" s="92"/>
      <c r="IR214" s="92"/>
      <c r="IS214" s="92"/>
      <c r="IT214" s="92"/>
      <c r="IU214" s="92"/>
      <c r="IV214" s="92"/>
      <c r="IW214" s="92"/>
      <c r="IX214" s="92"/>
      <c r="IY214" s="92"/>
      <c r="IZ214" s="92"/>
      <c r="JA214" s="92"/>
      <c r="JB214" s="92"/>
      <c r="JC214" s="92"/>
      <c r="JD214" s="92"/>
      <c r="JE214" s="92"/>
      <c r="JF214" s="92"/>
      <c r="JG214" s="92"/>
      <c r="JH214" s="92"/>
      <c r="JI214" s="92"/>
      <c r="JJ214" s="92"/>
      <c r="JK214" s="92"/>
      <c r="JL214" s="92"/>
      <c r="JM214" s="92"/>
      <c r="JN214" s="92"/>
      <c r="JO214" s="92"/>
      <c r="JP214" s="92"/>
      <c r="JQ214" s="92"/>
      <c r="JR214" s="92"/>
      <c r="JS214" s="92"/>
      <c r="JT214" s="92"/>
      <c r="JU214" s="92"/>
      <c r="JV214" s="92"/>
      <c r="JW214" s="92"/>
      <c r="JX214" s="92"/>
      <c r="JY214" s="92"/>
      <c r="JZ214" s="92"/>
      <c r="KA214" s="92"/>
      <c r="KB214" s="92"/>
      <c r="KC214" s="92"/>
      <c r="KD214" s="92"/>
      <c r="KE214" s="92"/>
      <c r="KF214" s="92"/>
      <c r="KG214" s="92"/>
      <c r="KH214" s="92"/>
      <c r="KI214" s="92"/>
      <c r="KJ214" s="92"/>
      <c r="KK214" s="92"/>
      <c r="KL214" s="92"/>
      <c r="KM214" s="92"/>
      <c r="KN214" s="92"/>
      <c r="KO214" s="92"/>
      <c r="KP214" s="92"/>
      <c r="KQ214" s="92"/>
      <c r="KR214" s="92"/>
      <c r="KS214" s="92"/>
      <c r="KT214" s="92"/>
      <c r="KU214" s="92"/>
      <c r="KV214" s="92"/>
      <c r="KW214" s="92"/>
      <c r="KX214" s="92"/>
      <c r="KY214" s="92"/>
      <c r="KZ214" s="92"/>
      <c r="LA214" s="92"/>
      <c r="LB214" s="92"/>
      <c r="LC214" s="92"/>
      <c r="LD214" s="92"/>
      <c r="LE214" s="92"/>
      <c r="LF214" s="92"/>
      <c r="LG214" s="92"/>
      <c r="LH214" s="92"/>
      <c r="LI214" s="92"/>
      <c r="LJ214" s="92"/>
      <c r="LK214" s="92"/>
      <c r="LL214" s="92"/>
      <c r="LM214" s="92"/>
      <c r="LN214" s="92"/>
      <c r="LO214" s="92"/>
      <c r="LP214" s="92"/>
      <c r="LQ214" s="92"/>
      <c r="LR214" s="92"/>
      <c r="LS214" s="92"/>
      <c r="LT214" s="92"/>
      <c r="LU214" s="92"/>
      <c r="LV214" s="92"/>
      <c r="LW214" s="92"/>
      <c r="LX214" s="92"/>
      <c r="LY214" s="92"/>
      <c r="LZ214" s="92"/>
      <c r="MA214" s="92"/>
      <c r="MB214" s="92"/>
      <c r="MC214" s="92"/>
      <c r="MD214" s="92"/>
      <c r="ME214" s="92"/>
      <c r="MF214" s="92"/>
      <c r="MG214" s="92"/>
      <c r="MH214" s="92"/>
      <c r="MI214" s="92"/>
      <c r="MJ214" s="92"/>
      <c r="MK214" s="92"/>
      <c r="ML214" s="92"/>
      <c r="MM214" s="92"/>
      <c r="MN214" s="92"/>
      <c r="MO214" s="92"/>
      <c r="MP214" s="92"/>
      <c r="MQ214" s="92"/>
      <c r="MR214" s="92"/>
      <c r="MS214" s="92"/>
      <c r="MT214" s="92"/>
      <c r="MU214" s="92"/>
      <c r="MV214" s="92"/>
      <c r="MW214" s="92"/>
      <c r="MX214" s="92"/>
      <c r="MY214" s="92"/>
      <c r="MZ214" s="92"/>
      <c r="NA214" s="92"/>
      <c r="NB214" s="92"/>
      <c r="NC214" s="92"/>
      <c r="ND214" s="92"/>
      <c r="NE214" s="92"/>
      <c r="NF214" s="92"/>
      <c r="NG214" s="92"/>
      <c r="NH214" s="92"/>
      <c r="NI214" s="92"/>
      <c r="NJ214" s="92"/>
      <c r="NK214" s="92"/>
      <c r="NL214" s="92"/>
      <c r="NM214" s="92"/>
      <c r="NN214" s="92"/>
      <c r="NO214" s="92"/>
      <c r="NP214" s="92"/>
      <c r="NQ214" s="92"/>
      <c r="NR214" s="92"/>
      <c r="NS214" s="92"/>
      <c r="NT214" s="92"/>
      <c r="NU214" s="92"/>
      <c r="NV214" s="92"/>
      <c r="NW214" s="92"/>
      <c r="NX214" s="92"/>
      <c r="NY214" s="92"/>
      <c r="NZ214" s="92"/>
      <c r="OA214" s="92"/>
      <c r="OB214" s="92"/>
      <c r="OC214" s="92"/>
      <c r="OD214" s="92"/>
      <c r="OE214" s="92"/>
      <c r="OF214" s="92"/>
      <c r="OG214" s="92"/>
      <c r="OH214" s="92"/>
      <c r="OI214" s="92"/>
      <c r="OJ214" s="92"/>
      <c r="OK214" s="92"/>
      <c r="OL214" s="92"/>
      <c r="OM214" s="92"/>
      <c r="ON214" s="92"/>
      <c r="OO214" s="92"/>
      <c r="OP214" s="92"/>
      <c r="OQ214" s="92"/>
      <c r="OR214" s="92"/>
      <c r="OS214" s="92"/>
      <c r="OT214" s="92"/>
      <c r="OU214" s="92"/>
      <c r="OV214" s="92"/>
      <c r="OW214" s="92"/>
      <c r="OX214" s="92"/>
      <c r="OY214" s="92"/>
      <c r="OZ214" s="92"/>
      <c r="PA214" s="92"/>
      <c r="PB214" s="92"/>
      <c r="PC214" s="92"/>
      <c r="PD214" s="92"/>
      <c r="PE214" s="92"/>
      <c r="PF214" s="92"/>
      <c r="PG214" s="92"/>
      <c r="PH214" s="92"/>
      <c r="PI214" s="92"/>
      <c r="PJ214" s="92"/>
      <c r="PK214" s="92"/>
      <c r="PL214" s="92"/>
      <c r="PM214" s="92"/>
      <c r="PN214" s="92"/>
      <c r="PO214" s="92"/>
      <c r="PP214" s="92"/>
      <c r="PQ214" s="92"/>
      <c r="PR214" s="92"/>
      <c r="PS214" s="92"/>
      <c r="PT214" s="92"/>
      <c r="PU214" s="92"/>
      <c r="PV214" s="92"/>
      <c r="PW214" s="92"/>
      <c r="PX214" s="92"/>
      <c r="PY214" s="92"/>
      <c r="PZ214" s="92"/>
      <c r="QA214" s="92"/>
      <c r="QB214" s="92"/>
      <c r="QC214" s="92"/>
      <c r="QD214" s="92"/>
      <c r="QE214" s="92"/>
      <c r="QF214" s="92"/>
      <c r="QG214" s="92"/>
      <c r="QH214" s="92"/>
      <c r="QI214" s="92"/>
      <c r="QJ214" s="92"/>
      <c r="QK214" s="92"/>
      <c r="QL214" s="92"/>
      <c r="QM214" s="92"/>
      <c r="QN214" s="92"/>
      <c r="QO214" s="92"/>
      <c r="QP214" s="92"/>
      <c r="QQ214" s="92"/>
      <c r="QR214" s="92"/>
      <c r="QS214" s="92"/>
      <c r="QT214" s="92"/>
      <c r="QU214" s="92"/>
      <c r="QV214" s="92"/>
      <c r="QW214" s="92"/>
      <c r="QX214" s="92"/>
      <c r="QY214" s="92"/>
      <c r="QZ214" s="92"/>
      <c r="RA214" s="92"/>
      <c r="RB214" s="92"/>
      <c r="RC214" s="92"/>
      <c r="RD214" s="92"/>
      <c r="RE214" s="92"/>
      <c r="RF214" s="92"/>
      <c r="RG214" s="92"/>
      <c r="RH214" s="92"/>
      <c r="RI214" s="92"/>
      <c r="RJ214" s="92"/>
      <c r="RK214" s="92"/>
      <c r="RL214" s="92"/>
      <c r="RM214" s="92"/>
      <c r="RN214" s="92"/>
      <c r="RO214" s="92"/>
      <c r="RP214" s="92"/>
      <c r="RQ214" s="92"/>
      <c r="RR214" s="92"/>
      <c r="RS214" s="92"/>
      <c r="RT214" s="92"/>
      <c r="RU214" s="92"/>
      <c r="RV214" s="92"/>
      <c r="RW214" s="92"/>
      <c r="RX214" s="92"/>
      <c r="RY214" s="92"/>
      <c r="RZ214" s="92"/>
      <c r="SA214" s="92"/>
      <c r="SB214" s="92"/>
      <c r="SC214" s="92"/>
      <c r="SD214" s="92"/>
      <c r="SE214" s="92"/>
      <c r="SF214" s="92"/>
      <c r="SG214" s="92"/>
      <c r="SH214" s="92"/>
      <c r="SI214" s="92"/>
      <c r="SJ214" s="92"/>
      <c r="SK214" s="92"/>
      <c r="SL214" s="92"/>
      <c r="SM214" s="92"/>
      <c r="SN214" s="92"/>
      <c r="SO214" s="92"/>
      <c r="SP214" s="92"/>
      <c r="SQ214" s="92"/>
      <c r="SR214" s="92"/>
      <c r="SS214" s="92"/>
      <c r="ST214" s="92"/>
      <c r="SU214" s="92"/>
      <c r="SV214" s="92"/>
      <c r="SW214" s="92"/>
      <c r="SX214" s="92"/>
      <c r="SY214" s="92"/>
      <c r="SZ214" s="92"/>
      <c r="TA214" s="92"/>
      <c r="TB214" s="92"/>
      <c r="TC214" s="92"/>
      <c r="TD214" s="92"/>
      <c r="TE214" s="92"/>
      <c r="TF214" s="92"/>
      <c r="TG214" s="92"/>
      <c r="TH214" s="92"/>
      <c r="TI214" s="92"/>
      <c r="TJ214" s="92"/>
      <c r="TK214" s="92"/>
      <c r="TL214" s="92"/>
      <c r="TM214" s="92"/>
      <c r="TN214" s="92"/>
      <c r="TO214" s="92"/>
      <c r="TP214" s="92"/>
      <c r="TQ214" s="92"/>
      <c r="TR214" s="92"/>
      <c r="TS214" s="92"/>
      <c r="TT214" s="92"/>
      <c r="TU214" s="92"/>
      <c r="TV214" s="92"/>
      <c r="TW214" s="92"/>
      <c r="TX214" s="92"/>
      <c r="TY214" s="92"/>
      <c r="TZ214" s="92"/>
      <c r="UA214" s="92"/>
      <c r="UB214" s="92"/>
      <c r="UC214" s="92"/>
      <c r="UD214" s="92"/>
      <c r="UE214" s="92"/>
      <c r="UF214" s="92"/>
      <c r="UG214" s="92"/>
      <c r="UH214" s="92"/>
      <c r="UI214" s="92"/>
      <c r="UJ214" s="92"/>
      <c r="UK214" s="92"/>
      <c r="UL214" s="92"/>
      <c r="UM214" s="92"/>
      <c r="UN214" s="92"/>
      <c r="UO214" s="92"/>
      <c r="UP214" s="92"/>
      <c r="UQ214" s="92"/>
      <c r="UR214" s="92"/>
      <c r="US214" s="92"/>
      <c r="UT214" s="92"/>
      <c r="UU214" s="92"/>
      <c r="UV214" s="92"/>
      <c r="UW214" s="92"/>
      <c r="UX214" s="92"/>
      <c r="UY214" s="92"/>
      <c r="UZ214" s="92"/>
      <c r="VA214" s="92"/>
      <c r="VB214" s="92"/>
      <c r="VC214" s="92"/>
      <c r="VD214" s="92"/>
      <c r="VE214" s="92"/>
      <c r="VF214" s="92"/>
      <c r="VG214" s="92"/>
      <c r="VH214" s="92"/>
      <c r="VI214" s="92"/>
      <c r="VJ214" s="92"/>
      <c r="VK214" s="92"/>
      <c r="VL214" s="92"/>
      <c r="VM214" s="92"/>
      <c r="VN214" s="92"/>
      <c r="VO214" s="92"/>
      <c r="VP214" s="92"/>
      <c r="VQ214" s="92"/>
      <c r="VR214" s="92"/>
      <c r="VS214" s="92"/>
      <c r="VT214" s="92"/>
      <c r="VU214" s="92"/>
      <c r="VV214" s="92"/>
      <c r="VW214" s="92"/>
      <c r="VX214" s="92"/>
      <c r="VY214" s="92"/>
      <c r="VZ214" s="92"/>
      <c r="WA214" s="92"/>
      <c r="WB214" s="92"/>
      <c r="WC214" s="92"/>
      <c r="WD214" s="92"/>
      <c r="WE214" s="92"/>
      <c r="WF214" s="92"/>
      <c r="WG214" s="92"/>
      <c r="WH214" s="92"/>
      <c r="WI214" s="92"/>
      <c r="WJ214" s="92"/>
      <c r="WK214" s="92"/>
      <c r="WL214" s="92"/>
      <c r="WM214" s="92"/>
      <c r="WN214" s="92"/>
      <c r="WO214" s="92"/>
      <c r="WP214" s="92"/>
      <c r="WQ214" s="92"/>
      <c r="WR214" s="92"/>
      <c r="WS214" s="92"/>
      <c r="WT214" s="92"/>
      <c r="WU214" s="92"/>
      <c r="WV214" s="92"/>
      <c r="WW214" s="92"/>
      <c r="WX214" s="92"/>
      <c r="WY214" s="92"/>
      <c r="WZ214" s="92"/>
      <c r="XA214" s="92"/>
      <c r="XB214" s="92"/>
      <c r="XC214" s="92"/>
      <c r="XD214" s="92"/>
      <c r="XE214" s="92"/>
      <c r="XF214" s="92"/>
      <c r="XG214" s="92"/>
      <c r="XH214" s="92"/>
      <c r="XI214" s="92"/>
      <c r="XJ214" s="92"/>
      <c r="XK214" s="92"/>
      <c r="XL214" s="92"/>
      <c r="XM214" s="92"/>
      <c r="XN214" s="92"/>
      <c r="XO214" s="92"/>
      <c r="XP214" s="92"/>
      <c r="XQ214" s="92"/>
      <c r="XR214" s="92"/>
      <c r="XS214" s="92"/>
      <c r="XT214" s="92"/>
      <c r="XU214" s="92"/>
      <c r="XV214" s="92"/>
      <c r="XW214" s="92"/>
      <c r="XX214" s="92"/>
      <c r="XY214" s="92"/>
      <c r="XZ214" s="92"/>
      <c r="YA214" s="92"/>
      <c r="YB214" s="92"/>
      <c r="YC214" s="92"/>
      <c r="YD214" s="92"/>
      <c r="YE214" s="92"/>
      <c r="YF214" s="92"/>
      <c r="YG214" s="92"/>
      <c r="YH214" s="92"/>
      <c r="YI214" s="92"/>
      <c r="YJ214" s="92"/>
      <c r="YK214" s="92"/>
      <c r="YL214" s="92"/>
      <c r="YM214" s="92"/>
      <c r="YN214" s="92"/>
      <c r="YO214" s="92"/>
      <c r="YP214" s="92"/>
      <c r="YQ214" s="92"/>
      <c r="YR214" s="92"/>
      <c r="YS214" s="92"/>
      <c r="YT214" s="92"/>
      <c r="YU214" s="92"/>
      <c r="YV214" s="92"/>
      <c r="YW214" s="92"/>
      <c r="YX214" s="92"/>
      <c r="YY214" s="92"/>
      <c r="YZ214" s="92"/>
      <c r="ZA214" s="92"/>
      <c r="ZB214" s="92"/>
      <c r="ZC214" s="92"/>
      <c r="ZD214" s="92"/>
      <c r="ZE214" s="92"/>
      <c r="ZF214" s="92"/>
      <c r="ZG214" s="92"/>
      <c r="ZH214" s="92"/>
      <c r="ZI214" s="92"/>
      <c r="ZJ214" s="92"/>
      <c r="ZK214" s="92"/>
      <c r="ZL214" s="92"/>
      <c r="ZM214" s="92"/>
      <c r="ZN214" s="92"/>
      <c r="ZO214" s="92"/>
      <c r="ZP214" s="92"/>
      <c r="ZQ214" s="92"/>
      <c r="ZR214" s="92"/>
      <c r="ZS214" s="92"/>
      <c r="ZT214" s="92"/>
      <c r="ZU214" s="92"/>
      <c r="ZV214" s="92"/>
      <c r="ZW214" s="92"/>
      <c r="ZX214" s="92"/>
      <c r="ZY214" s="92"/>
      <c r="ZZ214" s="92"/>
      <c r="AAA214" s="92"/>
      <c r="AAB214" s="92"/>
      <c r="AAC214" s="92"/>
      <c r="AAD214" s="92"/>
      <c r="AAE214" s="92"/>
      <c r="AAF214" s="92"/>
      <c r="AAG214" s="92"/>
      <c r="AAH214" s="92"/>
      <c r="AAI214" s="92"/>
      <c r="AAJ214" s="92"/>
      <c r="AAK214" s="92"/>
      <c r="AAL214" s="92"/>
      <c r="AAM214" s="92"/>
      <c r="AAN214" s="92"/>
      <c r="AAO214" s="92"/>
      <c r="AAP214" s="92"/>
      <c r="AAQ214" s="92"/>
      <c r="AAR214" s="92"/>
      <c r="AAS214" s="92"/>
      <c r="AAT214" s="92"/>
      <c r="AAU214" s="92"/>
      <c r="AAV214" s="92"/>
      <c r="AAW214" s="92"/>
      <c r="AAX214" s="92"/>
      <c r="AAY214" s="92"/>
      <c r="AAZ214" s="92"/>
      <c r="ABA214" s="92"/>
      <c r="ABB214" s="92"/>
      <c r="ABC214" s="92"/>
      <c r="ABD214" s="92"/>
      <c r="ABE214" s="92"/>
      <c r="ABF214" s="92"/>
      <c r="ABG214" s="92"/>
      <c r="ABH214" s="92"/>
      <c r="ABI214" s="92"/>
      <c r="ABJ214" s="92"/>
      <c r="ABK214" s="92"/>
      <c r="ABL214" s="92"/>
      <c r="ABM214" s="92"/>
      <c r="ABN214" s="92"/>
      <c r="ABO214" s="92"/>
      <c r="ABP214" s="92"/>
      <c r="ABQ214" s="92"/>
      <c r="ABR214" s="92"/>
      <c r="ABS214" s="92"/>
      <c r="ABT214" s="92"/>
      <c r="ABU214" s="92"/>
      <c r="ABV214" s="92"/>
      <c r="ABW214" s="92"/>
      <c r="ABX214" s="92"/>
      <c r="ABY214" s="92"/>
      <c r="ABZ214" s="92"/>
      <c r="ACA214" s="92"/>
      <c r="ACB214" s="92"/>
      <c r="ACC214" s="92"/>
      <c r="ACD214" s="92"/>
      <c r="ACE214" s="92"/>
      <c r="ACF214" s="92"/>
      <c r="ACG214" s="92"/>
      <c r="ACH214" s="92"/>
      <c r="ACI214" s="92"/>
      <c r="ACJ214" s="92"/>
      <c r="ACK214" s="92"/>
      <c r="ACL214" s="92"/>
      <c r="ACM214" s="92"/>
      <c r="ACN214" s="92"/>
      <c r="ACO214" s="92"/>
      <c r="ACP214" s="92"/>
      <c r="ACQ214" s="92"/>
      <c r="ACR214" s="92"/>
      <c r="ACS214" s="92"/>
      <c r="ACT214" s="92"/>
      <c r="ACU214" s="92"/>
      <c r="ACV214" s="92"/>
      <c r="ACW214" s="92"/>
      <c r="ACX214" s="92"/>
      <c r="ACY214" s="92"/>
      <c r="ACZ214" s="92"/>
      <c r="ADA214" s="92"/>
      <c r="ADB214" s="92"/>
      <c r="ADC214" s="92"/>
      <c r="ADD214" s="92"/>
      <c r="ADE214" s="92"/>
      <c r="ADF214" s="92"/>
      <c r="ADG214" s="92"/>
      <c r="ADH214" s="92"/>
      <c r="ADI214" s="92"/>
      <c r="ADJ214" s="92"/>
      <c r="ADK214" s="92"/>
      <c r="ADL214" s="92"/>
      <c r="ADM214" s="92"/>
      <c r="ADN214" s="92"/>
      <c r="ADO214" s="92"/>
      <c r="ADP214" s="92"/>
      <c r="ADQ214" s="92"/>
      <c r="ADR214" s="92"/>
      <c r="ADS214" s="92"/>
      <c r="ADT214" s="92"/>
      <c r="ADU214" s="92"/>
      <c r="ADV214" s="92"/>
      <c r="ADW214" s="92"/>
      <c r="ADX214" s="92"/>
      <c r="ADY214" s="92"/>
      <c r="ADZ214" s="92"/>
      <c r="AEA214" s="92"/>
      <c r="AEB214" s="92"/>
      <c r="AEC214" s="92"/>
      <c r="AED214" s="92"/>
      <c r="AEE214" s="92"/>
      <c r="AEF214" s="92"/>
      <c r="AEG214" s="92"/>
      <c r="AEH214" s="92"/>
      <c r="AEI214" s="92"/>
      <c r="AEJ214" s="92"/>
      <c r="AEK214" s="92"/>
      <c r="AEL214" s="92"/>
      <c r="AEM214" s="92"/>
      <c r="AEN214" s="92"/>
      <c r="AEO214" s="92"/>
      <c r="AEP214" s="92"/>
      <c r="AEQ214" s="92"/>
      <c r="AER214" s="92"/>
      <c r="AES214" s="92"/>
      <c r="AET214" s="92"/>
      <c r="AEU214" s="92"/>
      <c r="AEV214" s="92"/>
      <c r="AEW214" s="92"/>
      <c r="AEX214" s="92"/>
      <c r="AEY214" s="92"/>
      <c r="AEZ214" s="92"/>
      <c r="AFA214" s="92"/>
      <c r="AFB214" s="92"/>
      <c r="AFC214" s="92"/>
      <c r="AFD214" s="92"/>
      <c r="AFE214" s="92"/>
      <c r="AFF214" s="92"/>
      <c r="AFG214" s="92"/>
      <c r="AFH214" s="92"/>
      <c r="AFI214" s="92"/>
      <c r="AFJ214" s="92"/>
      <c r="AFK214" s="92"/>
      <c r="AFL214" s="92"/>
      <c r="AFM214" s="92"/>
      <c r="AFN214" s="92"/>
      <c r="AFO214" s="92"/>
      <c r="AFP214" s="92"/>
      <c r="AFQ214" s="92"/>
      <c r="AFR214" s="92"/>
      <c r="AFS214" s="92"/>
      <c r="AFT214" s="92"/>
      <c r="AFU214" s="92"/>
      <c r="AFV214" s="92"/>
      <c r="AFW214" s="92"/>
      <c r="AFX214" s="92"/>
      <c r="AFY214" s="92"/>
      <c r="AFZ214" s="92"/>
      <c r="AGA214" s="92"/>
      <c r="AGB214" s="92"/>
      <c r="AGC214" s="92"/>
      <c r="AGD214" s="92"/>
      <c r="AGE214" s="92"/>
      <c r="AGF214" s="92"/>
      <c r="AGG214" s="92"/>
      <c r="AGH214" s="92"/>
      <c r="AGI214" s="92"/>
      <c r="AGJ214" s="92"/>
      <c r="AGK214" s="92"/>
      <c r="AGL214" s="92"/>
      <c r="AGM214" s="92"/>
      <c r="AGN214" s="92"/>
      <c r="AGO214" s="92"/>
      <c r="AGP214" s="92"/>
      <c r="AGQ214" s="92"/>
      <c r="AGR214" s="92"/>
      <c r="AGS214" s="92"/>
      <c r="AGT214" s="92"/>
      <c r="AGU214" s="92"/>
      <c r="AGV214" s="92"/>
      <c r="AGW214" s="92"/>
      <c r="AGX214" s="92"/>
      <c r="AGY214" s="92"/>
      <c r="AGZ214" s="92"/>
      <c r="AHA214" s="92"/>
      <c r="AHB214" s="92"/>
      <c r="AHC214" s="92"/>
      <c r="AHD214" s="92"/>
      <c r="AHE214" s="92"/>
      <c r="AHF214" s="92"/>
      <c r="AHG214" s="92"/>
      <c r="AHH214" s="92"/>
      <c r="AHI214" s="92"/>
      <c r="AHJ214" s="92"/>
      <c r="AHK214" s="92"/>
      <c r="AHL214" s="92"/>
      <c r="AHM214" s="92"/>
      <c r="AHN214" s="92"/>
      <c r="AHO214" s="92"/>
      <c r="AHP214" s="92"/>
      <c r="AHQ214" s="92"/>
      <c r="AHR214" s="92"/>
      <c r="AHS214" s="92"/>
      <c r="AHT214" s="92"/>
      <c r="AHU214" s="92"/>
      <c r="AHV214" s="92"/>
      <c r="AHW214" s="92"/>
      <c r="AHX214" s="92"/>
      <c r="AHY214" s="92"/>
      <c r="AHZ214" s="92"/>
      <c r="AIA214" s="92"/>
      <c r="AIB214" s="92"/>
      <c r="AIC214" s="92"/>
      <c r="AID214" s="92"/>
      <c r="AIE214" s="92"/>
      <c r="AIF214" s="92"/>
      <c r="AIG214" s="92"/>
      <c r="AIH214" s="92"/>
      <c r="AII214" s="92"/>
      <c r="AIJ214" s="92"/>
      <c r="AIK214" s="92"/>
      <c r="AIL214" s="92"/>
      <c r="AIM214" s="92"/>
      <c r="AIN214" s="92"/>
      <c r="AIO214" s="92"/>
      <c r="AIP214" s="92"/>
      <c r="AIQ214" s="92"/>
      <c r="AIR214" s="92"/>
      <c r="AIS214" s="92"/>
      <c r="AIT214" s="92"/>
      <c r="AIU214" s="92"/>
      <c r="AIV214" s="92"/>
      <c r="AIW214" s="92"/>
      <c r="AIX214" s="92"/>
      <c r="AIY214" s="92"/>
      <c r="AIZ214" s="92"/>
      <c r="AJA214" s="92"/>
      <c r="AJB214" s="92"/>
      <c r="AJC214" s="92"/>
      <c r="AJD214" s="92"/>
      <c r="AJE214" s="92"/>
      <c r="AJF214" s="92"/>
      <c r="AJG214" s="92"/>
      <c r="AJH214" s="92"/>
      <c r="AJI214" s="92"/>
      <c r="AJJ214" s="92"/>
      <c r="AJK214" s="92"/>
      <c r="AJL214" s="92"/>
      <c r="AJM214" s="92"/>
      <c r="AJN214" s="92"/>
      <c r="AJO214" s="92"/>
      <c r="AJP214" s="92"/>
      <c r="AJQ214" s="92"/>
      <c r="AJR214" s="92"/>
      <c r="AJS214" s="92"/>
      <c r="AJT214" s="92"/>
      <c r="AJU214" s="92"/>
      <c r="AJV214" s="92"/>
      <c r="AJW214" s="92"/>
      <c r="AJX214" s="92"/>
      <c r="AJY214" s="92"/>
      <c r="AJZ214" s="92"/>
      <c r="AKA214" s="92"/>
      <c r="AKB214" s="92"/>
      <c r="AKC214" s="92"/>
      <c r="AKD214" s="92"/>
      <c r="AKE214" s="92"/>
      <c r="AKF214" s="92"/>
      <c r="AKG214" s="92"/>
      <c r="AKH214" s="92"/>
      <c r="AKI214" s="92"/>
      <c r="AKJ214" s="92"/>
      <c r="AKK214" s="92"/>
      <c r="AKL214" s="92"/>
      <c r="AKM214" s="92"/>
      <c r="AKN214" s="92"/>
      <c r="AKO214" s="92"/>
      <c r="AKP214" s="92"/>
      <c r="AKQ214" s="92"/>
      <c r="AKR214" s="92"/>
      <c r="AKS214" s="92"/>
      <c r="AKT214" s="92"/>
      <c r="AKU214" s="92"/>
      <c r="AKV214" s="92"/>
      <c r="AKW214" s="92"/>
      <c r="AKX214" s="92"/>
      <c r="AKY214" s="92"/>
      <c r="AKZ214" s="92"/>
      <c r="ALA214" s="92"/>
      <c r="ALB214" s="92"/>
      <c r="ALC214" s="92"/>
      <c r="ALD214" s="92"/>
      <c r="ALE214" s="92"/>
      <c r="ALF214" s="92"/>
      <c r="ALG214" s="92"/>
      <c r="ALH214" s="92"/>
      <c r="ALI214" s="92"/>
      <c r="ALJ214" s="92"/>
      <c r="ALK214" s="92"/>
      <c r="ALL214" s="92"/>
      <c r="ALM214" s="92"/>
      <c r="ALN214" s="92"/>
      <c r="ALO214" s="92"/>
      <c r="ALP214" s="92"/>
      <c r="ALQ214" s="92"/>
      <c r="ALR214" s="92"/>
      <c r="ALS214" s="92"/>
      <c r="ALT214" s="92"/>
      <c r="ALU214" s="92"/>
      <c r="ALV214" s="92"/>
      <c r="ALW214" s="92"/>
      <c r="ALX214" s="92"/>
      <c r="ALY214" s="92"/>
      <c r="ALZ214" s="92"/>
      <c r="AMA214" s="92"/>
      <c r="AMB214" s="92"/>
      <c r="AMC214" s="92"/>
      <c r="AMD214" s="92"/>
      <c r="AME214" s="92"/>
      <c r="AMF214" s="92"/>
      <c r="AMG214" s="92"/>
      <c r="AMH214" s="92"/>
      <c r="AMI214" s="92"/>
      <c r="AMJ214" s="92"/>
      <c r="AMK214" s="92"/>
      <c r="AML214" s="92"/>
      <c r="AMM214" s="92"/>
      <c r="AMN214" s="92"/>
      <c r="AMO214" s="92"/>
      <c r="AMP214" s="92"/>
      <c r="AMQ214" s="92"/>
      <c r="AMR214" s="92"/>
      <c r="AMS214" s="92"/>
      <c r="AMT214" s="92"/>
      <c r="AMU214" s="92"/>
      <c r="AMV214" s="92"/>
      <c r="AMW214" s="92"/>
      <c r="AMX214" s="92"/>
      <c r="AMY214" s="92"/>
      <c r="AMZ214" s="92"/>
      <c r="ANA214" s="92"/>
      <c r="ANB214" s="92"/>
      <c r="ANC214" s="92"/>
      <c r="AND214" s="92"/>
      <c r="ANE214" s="92"/>
      <c r="ANF214" s="92"/>
      <c r="ANG214" s="92"/>
      <c r="ANH214" s="92"/>
      <c r="ANI214" s="92"/>
      <c r="ANJ214" s="92"/>
      <c r="ANK214" s="92"/>
      <c r="ANL214" s="92"/>
      <c r="ANM214" s="92"/>
      <c r="ANN214" s="92"/>
      <c r="ANO214" s="92"/>
      <c r="ANP214" s="92"/>
      <c r="ANQ214" s="92"/>
      <c r="ANR214" s="92"/>
      <c r="ANS214" s="92"/>
      <c r="ANT214" s="92"/>
      <c r="ANU214" s="92"/>
      <c r="ANV214" s="92"/>
      <c r="ANW214" s="92"/>
      <c r="ANX214" s="92"/>
      <c r="ANY214" s="92"/>
      <c r="ANZ214" s="92"/>
      <c r="AOA214" s="92"/>
      <c r="AOB214" s="92"/>
      <c r="AOC214" s="92"/>
      <c r="AOD214" s="92"/>
      <c r="AOE214" s="92"/>
      <c r="AOF214" s="92"/>
      <c r="AOG214" s="92"/>
      <c r="AOH214" s="92"/>
      <c r="AOI214" s="92"/>
      <c r="AOJ214" s="92"/>
      <c r="AOK214" s="92"/>
      <c r="AOL214" s="92"/>
      <c r="AOM214" s="92"/>
      <c r="AON214" s="92"/>
      <c r="AOO214" s="92"/>
      <c r="AOP214" s="92"/>
      <c r="AOQ214" s="92"/>
      <c r="AOR214" s="92"/>
      <c r="AOS214" s="92"/>
      <c r="AOT214" s="92"/>
      <c r="AOU214" s="92"/>
      <c r="AOV214" s="92"/>
      <c r="AOW214" s="92"/>
      <c r="AOX214" s="92"/>
      <c r="AOY214" s="92"/>
      <c r="AOZ214" s="92"/>
      <c r="APA214" s="92"/>
      <c r="APB214" s="92"/>
      <c r="APC214" s="92"/>
      <c r="APD214" s="92"/>
      <c r="APE214" s="92"/>
      <c r="APF214" s="92"/>
      <c r="APG214" s="92"/>
      <c r="APH214" s="92"/>
      <c r="API214" s="92"/>
      <c r="APJ214" s="92"/>
      <c r="APK214" s="92"/>
      <c r="APL214" s="92"/>
      <c r="APM214" s="92"/>
      <c r="APN214" s="92"/>
      <c r="APO214" s="92"/>
      <c r="APP214" s="92"/>
      <c r="APQ214" s="92"/>
      <c r="APR214" s="92"/>
      <c r="APS214" s="92"/>
      <c r="APT214" s="92"/>
      <c r="APU214" s="92"/>
      <c r="APV214" s="92"/>
      <c r="APW214" s="92"/>
      <c r="APX214" s="92"/>
      <c r="APY214" s="92"/>
      <c r="APZ214" s="92"/>
      <c r="AQA214" s="92"/>
      <c r="AQB214" s="92"/>
      <c r="AQC214" s="92"/>
      <c r="AQD214" s="92"/>
      <c r="AQE214" s="92"/>
      <c r="AQF214" s="92"/>
      <c r="AQG214" s="92"/>
      <c r="AQH214" s="92"/>
      <c r="AQI214" s="92"/>
      <c r="AQJ214" s="92"/>
      <c r="AQK214" s="92"/>
      <c r="AQL214" s="92"/>
      <c r="AQM214" s="92"/>
      <c r="AQN214" s="92"/>
      <c r="AQO214" s="92"/>
      <c r="AQP214" s="92"/>
      <c r="AQQ214" s="92"/>
      <c r="AQR214" s="92"/>
      <c r="AQS214" s="92"/>
      <c r="AQT214" s="92"/>
      <c r="AQU214" s="92"/>
      <c r="AQV214" s="92"/>
      <c r="AQW214" s="92"/>
      <c r="AQX214" s="92"/>
      <c r="AQY214" s="92"/>
      <c r="AQZ214" s="92"/>
      <c r="ARA214" s="92"/>
      <c r="ARB214" s="92"/>
      <c r="ARC214" s="92"/>
      <c r="ARD214" s="92"/>
      <c r="ARE214" s="92"/>
      <c r="ARF214" s="92"/>
      <c r="ARG214" s="92"/>
      <c r="ARH214" s="92"/>
      <c r="ARI214" s="92"/>
      <c r="ARJ214" s="92"/>
      <c r="ARK214" s="92"/>
      <c r="ARL214" s="92"/>
      <c r="ARM214" s="92"/>
      <c r="ARN214" s="92"/>
      <c r="ARO214" s="92"/>
      <c r="ARP214" s="92"/>
      <c r="ARQ214" s="92"/>
      <c r="ARR214" s="92"/>
      <c r="ARS214" s="92"/>
      <c r="ART214" s="92"/>
      <c r="ARU214" s="92"/>
      <c r="ARV214" s="92"/>
      <c r="ARW214" s="92"/>
      <c r="ARX214" s="92"/>
      <c r="ARY214" s="92"/>
      <c r="ARZ214" s="92"/>
      <c r="ASA214" s="92"/>
      <c r="ASB214" s="92"/>
      <c r="ASC214" s="92"/>
      <c r="ASD214" s="92"/>
      <c r="ASE214" s="92"/>
      <c r="ASF214" s="92"/>
      <c r="ASG214" s="92"/>
      <c r="ASH214" s="92"/>
      <c r="ASI214" s="92"/>
      <c r="ASJ214" s="92"/>
      <c r="ASK214" s="92"/>
      <c r="ASL214" s="92"/>
      <c r="ASM214" s="92"/>
      <c r="ASN214" s="92"/>
      <c r="ASO214" s="92"/>
      <c r="ASP214" s="92"/>
      <c r="ASQ214" s="92"/>
      <c r="ASR214" s="92"/>
      <c r="ASS214" s="92"/>
      <c r="AST214" s="92"/>
      <c r="ASU214" s="92"/>
      <c r="ASV214" s="92"/>
      <c r="ASW214" s="92"/>
      <c r="ASX214" s="92"/>
      <c r="ASY214" s="92"/>
      <c r="ASZ214" s="92"/>
      <c r="ATA214" s="92"/>
      <c r="ATB214" s="92"/>
      <c r="ATC214" s="92"/>
      <c r="ATD214" s="92"/>
      <c r="ATE214" s="92"/>
      <c r="ATF214" s="92"/>
      <c r="ATG214" s="92"/>
      <c r="ATH214" s="92"/>
      <c r="ATI214" s="92"/>
      <c r="ATJ214" s="92"/>
      <c r="ATK214" s="92"/>
      <c r="ATL214" s="92"/>
      <c r="ATM214" s="92"/>
      <c r="ATN214" s="92"/>
      <c r="ATO214" s="92"/>
      <c r="ATP214" s="92"/>
      <c r="ATQ214" s="92"/>
      <c r="ATR214" s="92"/>
      <c r="ATS214" s="92"/>
      <c r="ATT214" s="92"/>
      <c r="ATU214" s="92"/>
      <c r="ATV214" s="92"/>
      <c r="ATW214" s="92"/>
      <c r="ATX214" s="92"/>
      <c r="ATY214" s="92"/>
      <c r="ATZ214" s="92"/>
      <c r="AUA214" s="92"/>
      <c r="AUB214" s="92"/>
      <c r="AUC214" s="92"/>
      <c r="AUD214" s="92"/>
      <c r="AUE214" s="92"/>
      <c r="AUF214" s="92"/>
      <c r="AUG214" s="92"/>
      <c r="AUH214" s="92"/>
      <c r="AUI214" s="92"/>
      <c r="AUJ214" s="92"/>
      <c r="AUK214" s="92"/>
      <c r="AUL214" s="92"/>
      <c r="AUM214" s="92"/>
      <c r="AUN214" s="92"/>
      <c r="AUO214" s="92"/>
      <c r="AUP214" s="92"/>
      <c r="AUQ214" s="92"/>
      <c r="AUR214" s="92"/>
      <c r="AUS214" s="92"/>
      <c r="AUT214" s="92"/>
      <c r="AUU214" s="92"/>
      <c r="AUV214" s="92"/>
      <c r="AUW214" s="92"/>
      <c r="AUX214" s="92"/>
      <c r="AUY214" s="92"/>
      <c r="AUZ214" s="92"/>
      <c r="AVA214" s="92"/>
      <c r="AVB214" s="92"/>
      <c r="AVC214" s="92"/>
      <c r="AVD214" s="92"/>
      <c r="AVE214" s="92"/>
      <c r="AVF214" s="92"/>
      <c r="AVG214" s="92"/>
      <c r="AVH214" s="92"/>
      <c r="AVI214" s="92"/>
      <c r="AVJ214" s="92"/>
      <c r="AVK214" s="92"/>
      <c r="AVL214" s="92"/>
      <c r="AVM214" s="92"/>
      <c r="AVN214" s="92"/>
      <c r="AVO214" s="92"/>
      <c r="AVP214" s="92"/>
      <c r="AVQ214" s="92"/>
      <c r="AVR214" s="92"/>
      <c r="AVS214" s="92"/>
      <c r="AVT214" s="92"/>
      <c r="AVU214" s="92"/>
      <c r="AVV214" s="92"/>
      <c r="AVW214" s="92"/>
      <c r="AVX214" s="92"/>
      <c r="AVY214" s="92"/>
      <c r="AVZ214" s="92"/>
      <c r="AWA214" s="92"/>
      <c r="AWB214" s="92"/>
      <c r="AWC214" s="92"/>
      <c r="AWD214" s="92"/>
      <c r="AWE214" s="92"/>
      <c r="AWF214" s="92"/>
      <c r="AWG214" s="92"/>
      <c r="AWH214" s="92"/>
      <c r="AWI214" s="92"/>
      <c r="AWJ214" s="92"/>
      <c r="AWK214" s="92"/>
      <c r="AWL214" s="92"/>
      <c r="AWM214" s="92"/>
      <c r="AWN214" s="92"/>
      <c r="AWO214" s="92"/>
      <c r="AWP214" s="92"/>
      <c r="AWQ214" s="92"/>
      <c r="AWR214" s="92"/>
      <c r="AWS214" s="92"/>
      <c r="AWT214" s="92"/>
      <c r="AWU214" s="92"/>
      <c r="AWV214" s="92"/>
      <c r="AWW214" s="92"/>
      <c r="AWX214" s="92"/>
      <c r="AWY214" s="92"/>
      <c r="AWZ214" s="92"/>
      <c r="AXA214" s="92"/>
      <c r="AXB214" s="92"/>
      <c r="AXC214" s="92"/>
      <c r="AXD214" s="92"/>
      <c r="AXE214" s="92"/>
      <c r="AXF214" s="92"/>
      <c r="AXG214" s="92"/>
      <c r="AXH214" s="92"/>
      <c r="AXI214" s="92"/>
      <c r="AXJ214" s="92"/>
      <c r="AXK214" s="92"/>
      <c r="AXL214" s="92"/>
      <c r="AXM214" s="92"/>
      <c r="AXN214" s="92"/>
      <c r="AXO214" s="92"/>
      <c r="AXP214" s="92"/>
      <c r="AXQ214" s="92"/>
      <c r="AXR214" s="92"/>
      <c r="AXS214" s="92"/>
      <c r="AXT214" s="92"/>
      <c r="AXU214" s="92"/>
      <c r="AXV214" s="92"/>
      <c r="AXW214" s="92"/>
      <c r="AXX214" s="92"/>
      <c r="AXY214" s="92"/>
      <c r="AXZ214" s="92"/>
      <c r="AYA214" s="92"/>
      <c r="AYB214" s="92"/>
      <c r="AYC214" s="92"/>
      <c r="AYD214" s="92"/>
      <c r="AYE214" s="92"/>
      <c r="AYF214" s="92"/>
      <c r="AYG214" s="92"/>
      <c r="AYH214" s="92"/>
      <c r="AYI214" s="92"/>
      <c r="AYJ214" s="92"/>
      <c r="AYK214" s="92"/>
      <c r="AYL214" s="92"/>
      <c r="AYM214" s="92"/>
      <c r="AYN214" s="92"/>
      <c r="AYO214" s="92"/>
      <c r="AYP214" s="92"/>
      <c r="AYQ214" s="92"/>
      <c r="AYR214" s="92"/>
      <c r="AYS214" s="92"/>
      <c r="AYT214" s="92"/>
      <c r="AYU214" s="92"/>
      <c r="AYV214" s="92"/>
      <c r="AYW214" s="92"/>
      <c r="AYX214" s="92"/>
      <c r="AYY214" s="92"/>
      <c r="AYZ214" s="92"/>
      <c r="AZA214" s="92"/>
      <c r="AZB214" s="92"/>
      <c r="AZC214" s="92"/>
      <c r="AZD214" s="92"/>
      <c r="AZE214" s="92"/>
      <c r="AZF214" s="92"/>
      <c r="AZG214" s="92"/>
      <c r="AZH214" s="92"/>
      <c r="AZI214" s="92"/>
      <c r="AZJ214" s="92"/>
      <c r="AZK214" s="92"/>
      <c r="AZL214" s="92"/>
      <c r="AZM214" s="92"/>
      <c r="AZN214" s="92"/>
      <c r="AZO214" s="92"/>
      <c r="AZP214" s="92"/>
      <c r="AZQ214" s="92"/>
      <c r="AZR214" s="92"/>
      <c r="AZS214" s="92"/>
      <c r="AZT214" s="92"/>
      <c r="AZU214" s="92"/>
      <c r="AZV214" s="92"/>
      <c r="AZW214" s="92"/>
      <c r="AZX214" s="92"/>
      <c r="AZY214" s="92"/>
      <c r="AZZ214" s="92"/>
      <c r="BAA214" s="92"/>
      <c r="BAB214" s="92"/>
      <c r="BAC214" s="92"/>
      <c r="BAD214" s="92"/>
      <c r="BAE214" s="92"/>
      <c r="BAF214" s="92"/>
      <c r="BAG214" s="92"/>
      <c r="BAH214" s="92"/>
      <c r="BAI214" s="92"/>
      <c r="BAJ214" s="92"/>
      <c r="BAK214" s="92"/>
      <c r="BAL214" s="92"/>
      <c r="BAM214" s="92"/>
      <c r="BAN214" s="92"/>
      <c r="BAO214" s="92"/>
      <c r="BAP214" s="92"/>
      <c r="BAQ214" s="92"/>
      <c r="BAR214" s="92"/>
      <c r="BAS214" s="92"/>
      <c r="BAT214" s="92"/>
      <c r="BAU214" s="92"/>
      <c r="BAV214" s="92"/>
      <c r="BAW214" s="92"/>
      <c r="BAX214" s="92"/>
      <c r="BAY214" s="92"/>
      <c r="BAZ214" s="92"/>
      <c r="BBA214" s="92"/>
      <c r="BBB214" s="92"/>
      <c r="BBC214" s="92"/>
      <c r="BBD214" s="92"/>
      <c r="BBE214" s="92"/>
      <c r="BBF214" s="92"/>
      <c r="BBG214" s="92"/>
      <c r="BBH214" s="92"/>
      <c r="BBI214" s="92"/>
      <c r="BBJ214" s="92"/>
      <c r="BBK214" s="92"/>
      <c r="BBL214" s="92"/>
      <c r="BBM214" s="92"/>
      <c r="BBN214" s="92"/>
      <c r="BBO214" s="92"/>
      <c r="BBP214" s="92"/>
      <c r="BBQ214" s="92"/>
      <c r="BBR214" s="92"/>
      <c r="BBS214" s="92"/>
      <c r="BBT214" s="92"/>
      <c r="BBU214" s="92"/>
      <c r="BBV214" s="92"/>
      <c r="BBW214" s="92"/>
      <c r="BBX214" s="92"/>
      <c r="BBY214" s="92"/>
      <c r="BBZ214" s="92"/>
      <c r="BCA214" s="92"/>
      <c r="BCB214" s="92"/>
      <c r="BCC214" s="92"/>
      <c r="BCD214" s="92"/>
      <c r="BCE214" s="92"/>
      <c r="BCF214" s="92"/>
      <c r="BCG214" s="92"/>
      <c r="BCH214" s="92"/>
      <c r="BCI214" s="92"/>
      <c r="BCJ214" s="92"/>
      <c r="BCK214" s="92"/>
      <c r="BCL214" s="92"/>
      <c r="BCM214" s="92"/>
      <c r="BCN214" s="92"/>
      <c r="BCO214" s="92"/>
      <c r="BCP214" s="92"/>
      <c r="BCQ214" s="92"/>
      <c r="BCR214" s="92"/>
      <c r="BCS214" s="92"/>
      <c r="BCT214" s="92"/>
      <c r="BCU214" s="92"/>
      <c r="BCV214" s="92"/>
      <c r="BCW214" s="92"/>
      <c r="BCX214" s="92"/>
      <c r="BCY214" s="92"/>
      <c r="BCZ214" s="92"/>
      <c r="BDA214" s="92"/>
      <c r="BDB214" s="92"/>
      <c r="BDC214" s="92"/>
      <c r="BDD214" s="92"/>
      <c r="BDE214" s="92"/>
      <c r="BDF214" s="92"/>
      <c r="BDG214" s="92"/>
      <c r="BDH214" s="92"/>
      <c r="BDI214" s="92"/>
      <c r="BDJ214" s="92"/>
      <c r="BDK214" s="92"/>
      <c r="BDL214" s="92"/>
      <c r="BDM214" s="92"/>
      <c r="BDN214" s="92"/>
      <c r="BDO214" s="92"/>
      <c r="BDP214" s="92"/>
      <c r="BDQ214" s="92"/>
      <c r="BDR214" s="92"/>
      <c r="BDS214" s="92"/>
      <c r="BDT214" s="92"/>
      <c r="BDU214" s="92"/>
      <c r="BDV214" s="92"/>
      <c r="BDW214" s="92"/>
      <c r="BDX214" s="92"/>
      <c r="BDY214" s="92"/>
      <c r="BDZ214" s="92"/>
      <c r="BEA214" s="92"/>
      <c r="BEB214" s="92"/>
      <c r="BEC214" s="92"/>
      <c r="BED214" s="92"/>
      <c r="BEE214" s="92"/>
      <c r="BEF214" s="92"/>
      <c r="BEG214" s="92"/>
      <c r="BEH214" s="92"/>
      <c r="BEI214" s="92"/>
      <c r="BEJ214" s="92"/>
      <c r="BEK214" s="92"/>
      <c r="BEL214" s="92"/>
      <c r="BEM214" s="92"/>
      <c r="BEN214" s="92"/>
      <c r="BEO214" s="92"/>
      <c r="BEP214" s="92"/>
      <c r="BEQ214" s="92"/>
      <c r="BER214" s="92"/>
      <c r="BES214" s="92"/>
      <c r="BET214" s="92"/>
      <c r="BEU214" s="92"/>
      <c r="BEV214" s="92"/>
      <c r="BEW214" s="92"/>
      <c r="BEX214" s="92"/>
      <c r="BEY214" s="92"/>
      <c r="BEZ214" s="92"/>
      <c r="BFA214" s="92"/>
      <c r="BFB214" s="92"/>
      <c r="BFC214" s="92"/>
      <c r="BFD214" s="92"/>
      <c r="BFE214" s="92"/>
      <c r="BFF214" s="92"/>
      <c r="BFG214" s="92"/>
      <c r="BFH214" s="92"/>
      <c r="BFI214" s="92"/>
      <c r="BFJ214" s="92"/>
      <c r="BFK214" s="92"/>
      <c r="BFL214" s="92"/>
      <c r="BFM214" s="92"/>
      <c r="BFN214" s="92"/>
      <c r="BFO214" s="92"/>
      <c r="BFP214" s="92"/>
      <c r="BFQ214" s="92"/>
      <c r="BFR214" s="92"/>
      <c r="BFS214" s="92"/>
      <c r="BFT214" s="92"/>
      <c r="BFU214" s="92"/>
      <c r="BFV214" s="92"/>
      <c r="BFW214" s="92"/>
      <c r="BFX214" s="92"/>
      <c r="BFY214" s="92"/>
      <c r="BFZ214" s="92"/>
      <c r="BGA214" s="92"/>
      <c r="BGB214" s="92"/>
      <c r="BGC214" s="92"/>
      <c r="BGD214" s="92"/>
      <c r="BGE214" s="92"/>
      <c r="BGF214" s="92"/>
      <c r="BGG214" s="92"/>
      <c r="BGH214" s="92"/>
      <c r="BGI214" s="92"/>
      <c r="BGJ214" s="92"/>
      <c r="BGK214" s="92"/>
      <c r="BGL214" s="92"/>
      <c r="BGM214" s="92"/>
      <c r="BGN214" s="92"/>
      <c r="BGO214" s="92"/>
      <c r="BGP214" s="92"/>
      <c r="BGQ214" s="92"/>
      <c r="BGR214" s="92"/>
      <c r="BGS214" s="92"/>
      <c r="BGT214" s="92"/>
      <c r="BGU214" s="92"/>
      <c r="BGV214" s="92"/>
      <c r="BGW214" s="92"/>
      <c r="BGX214" s="92"/>
      <c r="BGY214" s="92"/>
      <c r="BGZ214" s="92"/>
      <c r="BHA214" s="92"/>
      <c r="BHB214" s="92"/>
      <c r="BHC214" s="92"/>
      <c r="BHD214" s="92"/>
      <c r="BHE214" s="92"/>
      <c r="BHF214" s="92"/>
      <c r="BHG214" s="92"/>
      <c r="BHH214" s="92"/>
      <c r="BHI214" s="92"/>
      <c r="BHJ214" s="92"/>
      <c r="BHK214" s="92"/>
      <c r="BHL214" s="92"/>
      <c r="BHM214" s="92"/>
      <c r="BHN214" s="92"/>
      <c r="BHO214" s="92"/>
      <c r="BHP214" s="92"/>
      <c r="BHQ214" s="92"/>
      <c r="BHR214" s="92"/>
      <c r="BHS214" s="92"/>
      <c r="BHT214" s="92"/>
      <c r="BHU214" s="92"/>
      <c r="BHV214" s="92"/>
      <c r="BHW214" s="92"/>
      <c r="BHX214" s="92"/>
      <c r="BHY214" s="92"/>
      <c r="BHZ214" s="92"/>
      <c r="BIA214" s="92"/>
      <c r="BIB214" s="92"/>
      <c r="BIC214" s="92"/>
      <c r="BID214" s="92"/>
      <c r="BIE214" s="92"/>
      <c r="BIF214" s="92"/>
      <c r="BIG214" s="92"/>
      <c r="BIH214" s="92"/>
      <c r="BII214" s="92"/>
      <c r="BIJ214" s="92"/>
      <c r="BIK214" s="92"/>
      <c r="BIL214" s="92"/>
      <c r="BIM214" s="92"/>
      <c r="BIN214" s="92"/>
      <c r="BIO214" s="92"/>
      <c r="BIP214" s="92"/>
      <c r="BIQ214" s="92"/>
      <c r="BIR214" s="92"/>
      <c r="BIS214" s="92"/>
      <c r="BIT214" s="92"/>
      <c r="BIU214" s="92"/>
      <c r="BIV214" s="92"/>
      <c r="BIW214" s="92"/>
      <c r="BIX214" s="92"/>
      <c r="BIY214" s="92"/>
      <c r="BIZ214" s="92"/>
      <c r="BJA214" s="92"/>
      <c r="BJB214" s="92"/>
      <c r="BJC214" s="92"/>
      <c r="BJD214" s="92"/>
      <c r="BJE214" s="92"/>
      <c r="BJF214" s="92"/>
      <c r="BJG214" s="92"/>
      <c r="BJH214" s="92"/>
      <c r="BJI214" s="92"/>
      <c r="BJJ214" s="92"/>
      <c r="BJK214" s="92"/>
      <c r="BJL214" s="92"/>
      <c r="BJM214" s="92"/>
      <c r="BJN214" s="92"/>
      <c r="BJO214" s="92"/>
      <c r="BJP214" s="92"/>
      <c r="BJQ214" s="92"/>
      <c r="BJR214" s="92"/>
      <c r="BJS214" s="92"/>
      <c r="BJT214" s="92"/>
      <c r="BJU214" s="92"/>
      <c r="BJV214" s="92"/>
      <c r="BJW214" s="92"/>
      <c r="BJX214" s="92"/>
      <c r="BJY214" s="92"/>
      <c r="BJZ214" s="92"/>
      <c r="BKA214" s="92"/>
      <c r="BKB214" s="92"/>
      <c r="BKC214" s="92"/>
      <c r="BKD214" s="92"/>
      <c r="BKE214" s="92"/>
      <c r="BKF214" s="92"/>
      <c r="BKG214" s="92"/>
      <c r="BKH214" s="92"/>
      <c r="BKI214" s="92"/>
      <c r="BKJ214" s="92"/>
      <c r="BKK214" s="92"/>
      <c r="BKL214" s="92"/>
      <c r="BKM214" s="92"/>
      <c r="BKN214" s="92"/>
      <c r="BKO214" s="92"/>
      <c r="BKP214" s="92"/>
      <c r="BKQ214" s="92"/>
      <c r="BKR214" s="92"/>
      <c r="BKS214" s="92"/>
      <c r="BKT214" s="92"/>
      <c r="BKU214" s="92"/>
      <c r="BKV214" s="92"/>
      <c r="BKW214" s="92"/>
      <c r="BKX214" s="92"/>
      <c r="BKY214" s="92"/>
      <c r="BKZ214" s="92"/>
      <c r="BLA214" s="92"/>
      <c r="BLB214" s="92"/>
      <c r="BLC214" s="92"/>
      <c r="BLD214" s="92"/>
      <c r="BLE214" s="92"/>
      <c r="BLF214" s="92"/>
      <c r="BLG214" s="92"/>
      <c r="BLH214" s="92"/>
      <c r="BLI214" s="92"/>
      <c r="BLJ214" s="92"/>
      <c r="BLK214" s="92"/>
      <c r="BLL214" s="92"/>
      <c r="BLM214" s="92"/>
      <c r="BLN214" s="92"/>
      <c r="BLO214" s="92"/>
      <c r="BLP214" s="92"/>
      <c r="BLQ214" s="92"/>
      <c r="BLR214" s="92"/>
      <c r="BLS214" s="92"/>
      <c r="BLT214" s="92"/>
      <c r="BLU214" s="92"/>
      <c r="BLV214" s="92"/>
      <c r="BLW214" s="92"/>
      <c r="BLX214" s="92"/>
      <c r="BLY214" s="92"/>
      <c r="BLZ214" s="92"/>
      <c r="BMA214" s="92"/>
      <c r="BMB214" s="92"/>
      <c r="BMC214" s="92"/>
      <c r="BMD214" s="92"/>
      <c r="BME214" s="92"/>
      <c r="BMF214" s="92"/>
      <c r="BMG214" s="92"/>
      <c r="BMH214" s="92"/>
      <c r="BMI214" s="92"/>
      <c r="BMJ214" s="92"/>
      <c r="BMK214" s="92"/>
      <c r="BML214" s="92"/>
      <c r="BMM214" s="92"/>
      <c r="BMN214" s="92"/>
      <c r="BMO214" s="92"/>
      <c r="BMP214" s="92"/>
      <c r="BMQ214" s="92"/>
      <c r="BMR214" s="92"/>
      <c r="BMS214" s="92"/>
      <c r="BMT214" s="92"/>
      <c r="BMU214" s="92"/>
      <c r="BMV214" s="92"/>
      <c r="BMW214" s="92"/>
      <c r="BMX214" s="92"/>
      <c r="BMY214" s="92"/>
      <c r="BMZ214" s="92"/>
      <c r="BNA214" s="92"/>
      <c r="BNB214" s="92"/>
      <c r="BNC214" s="92"/>
      <c r="BND214" s="92"/>
      <c r="BNE214" s="92"/>
      <c r="BNF214" s="92"/>
      <c r="BNG214" s="92"/>
      <c r="BNH214" s="92"/>
      <c r="BNI214" s="92"/>
      <c r="BNJ214" s="92"/>
      <c r="BNK214" s="92"/>
      <c r="BNL214" s="92"/>
      <c r="BNM214" s="92"/>
      <c r="BNN214" s="92"/>
      <c r="BNO214" s="92"/>
      <c r="BNP214" s="92"/>
      <c r="BNQ214" s="92"/>
      <c r="BNR214" s="92"/>
      <c r="BNS214" s="92"/>
      <c r="BNT214" s="92"/>
      <c r="BNU214" s="92"/>
      <c r="BNV214" s="92"/>
      <c r="BNW214" s="92"/>
      <c r="BNX214" s="92"/>
      <c r="BNY214" s="92"/>
      <c r="BNZ214" s="92"/>
      <c r="BOA214" s="92"/>
      <c r="BOB214" s="92"/>
      <c r="BOC214" s="92"/>
      <c r="BOD214" s="92"/>
      <c r="BOE214" s="92"/>
      <c r="BOF214" s="92"/>
      <c r="BOG214" s="92"/>
      <c r="BOH214" s="92"/>
      <c r="BOI214" s="92"/>
      <c r="BOJ214" s="92"/>
      <c r="BOK214" s="92"/>
      <c r="BOL214" s="92"/>
      <c r="BOM214" s="92"/>
      <c r="BON214" s="92"/>
      <c r="BOO214" s="92"/>
      <c r="BOP214" s="92"/>
      <c r="BOQ214" s="92"/>
      <c r="BOR214" s="92"/>
      <c r="BOS214" s="92"/>
      <c r="BOT214" s="92"/>
      <c r="BOU214" s="92"/>
      <c r="BOV214" s="92"/>
      <c r="BOW214" s="92"/>
      <c r="BOX214" s="92"/>
      <c r="BOY214" s="92"/>
      <c r="BOZ214" s="92"/>
      <c r="BPA214" s="92"/>
      <c r="BPB214" s="92"/>
      <c r="BPC214" s="92"/>
      <c r="BPD214" s="92"/>
      <c r="BPE214" s="92"/>
      <c r="BPF214" s="92"/>
      <c r="BPG214" s="92"/>
      <c r="BPH214" s="92"/>
      <c r="BPI214" s="92"/>
      <c r="BPJ214" s="92"/>
      <c r="BPK214" s="92"/>
      <c r="BPL214" s="92"/>
      <c r="BPM214" s="92"/>
      <c r="BPN214" s="92"/>
      <c r="BPO214" s="92"/>
      <c r="BPP214" s="92"/>
      <c r="BPQ214" s="92"/>
      <c r="BPR214" s="92"/>
      <c r="BPS214" s="92"/>
      <c r="BPT214" s="92"/>
      <c r="BPU214" s="92"/>
      <c r="BPV214" s="92"/>
      <c r="BPW214" s="92"/>
      <c r="BPX214" s="92"/>
      <c r="BPY214" s="92"/>
      <c r="BPZ214" s="92"/>
      <c r="BQA214" s="92"/>
      <c r="BQB214" s="92"/>
      <c r="BQC214" s="92"/>
      <c r="BQD214" s="92"/>
      <c r="BQE214" s="92"/>
      <c r="BQF214" s="92"/>
      <c r="BQG214" s="92"/>
      <c r="BQH214" s="92"/>
      <c r="BQI214" s="92"/>
      <c r="BQJ214" s="92"/>
      <c r="BQK214" s="92"/>
      <c r="BQL214" s="92"/>
      <c r="BQM214" s="92"/>
      <c r="BQN214" s="92"/>
      <c r="BQO214" s="92"/>
      <c r="BQP214" s="92"/>
      <c r="BQQ214" s="92"/>
      <c r="BQR214" s="92"/>
      <c r="BQS214" s="92"/>
      <c r="BQT214" s="92"/>
      <c r="BQU214" s="92"/>
      <c r="BQV214" s="92"/>
      <c r="BQW214" s="92"/>
      <c r="BQX214" s="92"/>
      <c r="BQY214" s="92"/>
      <c r="BQZ214" s="92"/>
      <c r="BRA214" s="92"/>
      <c r="BRB214" s="92"/>
      <c r="BRC214" s="92"/>
      <c r="BRD214" s="92"/>
      <c r="BRE214" s="92"/>
      <c r="BRF214" s="92"/>
      <c r="BRG214" s="92"/>
      <c r="BRH214" s="92"/>
      <c r="BRI214" s="92"/>
      <c r="BRJ214" s="92"/>
      <c r="BRK214" s="92"/>
      <c r="BRL214" s="92"/>
      <c r="BRM214" s="92"/>
      <c r="BRN214" s="92"/>
      <c r="BRO214" s="92"/>
      <c r="BRP214" s="92"/>
      <c r="BRQ214" s="92"/>
      <c r="BRR214" s="92"/>
      <c r="BRS214" s="92"/>
      <c r="BRT214" s="92"/>
      <c r="BRU214" s="92"/>
      <c r="BRV214" s="92"/>
      <c r="BRW214" s="92"/>
      <c r="BRX214" s="92"/>
      <c r="BRY214" s="92"/>
      <c r="BRZ214" s="92"/>
      <c r="BSA214" s="92"/>
      <c r="BSB214" s="92"/>
      <c r="BSC214" s="92"/>
      <c r="BSD214" s="92"/>
      <c r="BSE214" s="92"/>
      <c r="BSF214" s="92"/>
      <c r="BSG214" s="92"/>
      <c r="BSH214" s="92"/>
      <c r="BSI214" s="92"/>
      <c r="BSJ214" s="92"/>
      <c r="BSK214" s="92"/>
      <c r="BSL214" s="92"/>
      <c r="BSM214" s="92"/>
      <c r="BSN214" s="92"/>
      <c r="BSO214" s="92"/>
      <c r="BSP214" s="92"/>
      <c r="BSQ214" s="92"/>
      <c r="BSR214" s="92"/>
      <c r="BSS214" s="92"/>
      <c r="BST214" s="92"/>
      <c r="BSU214" s="92"/>
      <c r="BSV214" s="92"/>
      <c r="BSW214" s="92"/>
      <c r="BSX214" s="92"/>
      <c r="BSY214" s="92"/>
      <c r="BSZ214" s="92"/>
      <c r="BTA214" s="92"/>
      <c r="BTB214" s="92"/>
      <c r="BTC214" s="92"/>
      <c r="BTD214" s="92"/>
      <c r="BTE214" s="92"/>
      <c r="BTF214" s="92"/>
      <c r="BTG214" s="92"/>
      <c r="BTH214" s="92"/>
      <c r="BTI214" s="92"/>
      <c r="BTJ214" s="92"/>
      <c r="BTK214" s="92"/>
      <c r="BTL214" s="92"/>
      <c r="BTM214" s="92"/>
      <c r="BTN214" s="92"/>
      <c r="BTO214" s="92"/>
      <c r="BTP214" s="92"/>
      <c r="BTQ214" s="92"/>
      <c r="BTR214" s="92"/>
      <c r="BTS214" s="92"/>
      <c r="BTT214" s="92"/>
      <c r="BTU214" s="92"/>
      <c r="BTV214" s="92"/>
      <c r="BTW214" s="92"/>
      <c r="BTX214" s="92"/>
      <c r="BTY214" s="92"/>
      <c r="BTZ214" s="92"/>
      <c r="BUA214" s="92"/>
      <c r="BUB214" s="92"/>
      <c r="BUC214" s="92"/>
      <c r="BUD214" s="92"/>
      <c r="BUE214" s="92"/>
      <c r="BUF214" s="92"/>
      <c r="BUG214" s="92"/>
      <c r="BUH214" s="92"/>
      <c r="BUI214" s="92"/>
      <c r="BUJ214" s="92"/>
      <c r="BUK214" s="92"/>
      <c r="BUL214" s="92"/>
      <c r="BUM214" s="92"/>
      <c r="BUN214" s="92"/>
      <c r="BUO214" s="92"/>
      <c r="BUP214" s="92"/>
      <c r="BUQ214" s="92"/>
      <c r="BUR214" s="92"/>
      <c r="BUS214" s="92"/>
      <c r="BUT214" s="92"/>
      <c r="BUU214" s="92"/>
      <c r="BUV214" s="92"/>
      <c r="BUW214" s="92"/>
      <c r="BUX214" s="92"/>
      <c r="BUY214" s="92"/>
      <c r="BUZ214" s="92"/>
      <c r="BVA214" s="92"/>
      <c r="BVB214" s="92"/>
      <c r="BVC214" s="92"/>
      <c r="BVD214" s="92"/>
      <c r="BVE214" s="92"/>
      <c r="BVF214" s="92"/>
      <c r="BVG214" s="92"/>
      <c r="BVH214" s="92"/>
      <c r="BVI214" s="92"/>
      <c r="BVJ214" s="92"/>
      <c r="BVK214" s="92"/>
      <c r="BVL214" s="92"/>
      <c r="BVM214" s="92"/>
      <c r="BVN214" s="92"/>
      <c r="BVO214" s="92"/>
      <c r="BVP214" s="92"/>
      <c r="BVQ214" s="92"/>
      <c r="BVR214" s="92"/>
      <c r="BVS214" s="92"/>
      <c r="BVT214" s="92"/>
      <c r="BVU214" s="92"/>
      <c r="BVV214" s="92"/>
      <c r="BVW214" s="92"/>
      <c r="BVX214" s="92"/>
      <c r="BVY214" s="92"/>
      <c r="BVZ214" s="92"/>
      <c r="BWA214" s="92"/>
      <c r="BWB214" s="92"/>
      <c r="BWC214" s="92"/>
      <c r="BWD214" s="92"/>
      <c r="BWE214" s="92"/>
      <c r="BWF214" s="92"/>
      <c r="BWG214" s="92"/>
      <c r="BWH214" s="92"/>
      <c r="BWI214" s="92"/>
      <c r="BWJ214" s="92"/>
      <c r="BWK214" s="92"/>
      <c r="BWL214" s="92"/>
      <c r="BWM214" s="92"/>
      <c r="BWN214" s="92"/>
      <c r="BWO214" s="92"/>
      <c r="BWP214" s="92"/>
      <c r="BWQ214" s="92"/>
      <c r="BWR214" s="92"/>
      <c r="BWS214" s="92"/>
      <c r="BWT214" s="92"/>
      <c r="BWU214" s="92"/>
      <c r="BWV214" s="92"/>
      <c r="BWW214" s="92"/>
      <c r="BWX214" s="92"/>
      <c r="BWY214" s="92"/>
      <c r="BWZ214" s="92"/>
      <c r="BXA214" s="92"/>
      <c r="BXB214" s="92"/>
      <c r="BXC214" s="92"/>
      <c r="BXD214" s="92"/>
      <c r="BXE214" s="92"/>
      <c r="BXF214" s="92"/>
      <c r="BXG214" s="92"/>
      <c r="BXH214" s="92"/>
      <c r="BXI214" s="92"/>
      <c r="BXJ214" s="92"/>
      <c r="BXK214" s="92"/>
      <c r="BXL214" s="92"/>
      <c r="BXM214" s="92"/>
      <c r="BXN214" s="92"/>
      <c r="BXO214" s="92"/>
      <c r="BXP214" s="92"/>
      <c r="BXQ214" s="92"/>
      <c r="BXR214" s="92"/>
      <c r="BXS214" s="92"/>
      <c r="BXT214" s="92"/>
      <c r="BXU214" s="92"/>
      <c r="BXV214" s="92"/>
      <c r="BXW214" s="92"/>
      <c r="BXX214" s="92"/>
      <c r="BXY214" s="92"/>
      <c r="BXZ214" s="92"/>
      <c r="BYA214" s="92"/>
      <c r="BYB214" s="92"/>
      <c r="BYC214" s="92"/>
      <c r="BYD214" s="92"/>
      <c r="BYE214" s="92"/>
      <c r="BYF214" s="92"/>
      <c r="BYG214" s="92"/>
      <c r="BYH214" s="92"/>
      <c r="BYI214" s="92"/>
      <c r="BYJ214" s="92"/>
      <c r="BYK214" s="92"/>
      <c r="BYL214" s="92"/>
      <c r="BYM214" s="92"/>
      <c r="BYN214" s="92"/>
      <c r="BYO214" s="92"/>
      <c r="BYP214" s="92"/>
      <c r="BYQ214" s="92"/>
      <c r="BYR214" s="92"/>
      <c r="BYS214" s="92"/>
      <c r="BYT214" s="92"/>
      <c r="BYU214" s="92"/>
      <c r="BYV214" s="92"/>
      <c r="BYW214" s="92"/>
      <c r="BYX214" s="92"/>
      <c r="BYY214" s="92"/>
      <c r="BYZ214" s="92"/>
      <c r="BZA214" s="92"/>
      <c r="BZB214" s="92"/>
      <c r="BZC214" s="92"/>
      <c r="BZD214" s="92"/>
      <c r="BZE214" s="92"/>
      <c r="BZF214" s="92"/>
      <c r="BZG214" s="92"/>
      <c r="BZH214" s="92"/>
      <c r="BZI214" s="92"/>
      <c r="BZJ214" s="92"/>
      <c r="BZK214" s="92"/>
      <c r="BZL214" s="92"/>
      <c r="BZM214" s="92"/>
      <c r="BZN214" s="92"/>
      <c r="BZO214" s="92"/>
      <c r="BZP214" s="92"/>
      <c r="BZQ214" s="92"/>
      <c r="BZR214" s="92"/>
      <c r="BZS214" s="92"/>
      <c r="BZT214" s="92"/>
      <c r="BZU214" s="92"/>
      <c r="BZV214" s="92"/>
      <c r="BZW214" s="92"/>
      <c r="BZX214" s="92"/>
      <c r="BZY214" s="92"/>
      <c r="BZZ214" s="92"/>
      <c r="CAA214" s="92"/>
      <c r="CAB214" s="92"/>
      <c r="CAC214" s="92"/>
      <c r="CAD214" s="92"/>
      <c r="CAE214" s="92"/>
      <c r="CAF214" s="92"/>
      <c r="CAG214" s="92"/>
      <c r="CAH214" s="92"/>
      <c r="CAI214" s="92"/>
      <c r="CAJ214" s="92"/>
      <c r="CAK214" s="92"/>
      <c r="CAL214" s="92"/>
      <c r="CAM214" s="92"/>
      <c r="CAN214" s="92"/>
      <c r="CAO214" s="92"/>
      <c r="CAP214" s="92"/>
      <c r="CAQ214" s="92"/>
      <c r="CAR214" s="92"/>
      <c r="CAS214" s="92"/>
      <c r="CAT214" s="92"/>
      <c r="CAU214" s="92"/>
      <c r="CAV214" s="92"/>
      <c r="CAW214" s="92"/>
      <c r="CAX214" s="92"/>
      <c r="CAY214" s="92"/>
      <c r="CAZ214" s="92"/>
      <c r="CBA214" s="92"/>
      <c r="CBB214" s="92"/>
      <c r="CBC214" s="92"/>
      <c r="CBD214" s="92"/>
      <c r="CBE214" s="92"/>
      <c r="CBF214" s="92"/>
      <c r="CBG214" s="92"/>
      <c r="CBH214" s="92"/>
      <c r="CBI214" s="92"/>
      <c r="CBJ214" s="92"/>
      <c r="CBK214" s="92"/>
      <c r="CBL214" s="92"/>
      <c r="CBM214" s="92"/>
      <c r="CBN214" s="92"/>
      <c r="CBO214" s="92"/>
      <c r="CBP214" s="92"/>
      <c r="CBQ214" s="92"/>
      <c r="CBR214" s="92"/>
      <c r="CBS214" s="92"/>
      <c r="CBT214" s="92"/>
      <c r="CBU214" s="92"/>
      <c r="CBV214" s="92"/>
      <c r="CBW214" s="92"/>
      <c r="CBX214" s="92"/>
      <c r="CBY214" s="92"/>
      <c r="CBZ214" s="92"/>
      <c r="CCA214" s="92"/>
      <c r="CCB214" s="92"/>
      <c r="CCC214" s="92"/>
      <c r="CCD214" s="92"/>
      <c r="CCE214" s="92"/>
      <c r="CCF214" s="92"/>
      <c r="CCG214" s="92"/>
      <c r="CCH214" s="92"/>
      <c r="CCI214" s="92"/>
      <c r="CCJ214" s="92"/>
      <c r="CCK214" s="92"/>
      <c r="CCL214" s="92"/>
      <c r="CCM214" s="92"/>
      <c r="CCN214" s="92"/>
      <c r="CCO214" s="92"/>
      <c r="CCP214" s="92"/>
      <c r="CCQ214" s="92"/>
      <c r="CCR214" s="92"/>
      <c r="CCS214" s="92"/>
      <c r="CCT214" s="92"/>
      <c r="CCU214" s="92"/>
      <c r="CCV214" s="92"/>
      <c r="CCW214" s="92"/>
      <c r="CCX214" s="92"/>
      <c r="CCY214" s="92"/>
      <c r="CCZ214" s="92"/>
      <c r="CDA214" s="92"/>
      <c r="CDB214" s="92"/>
      <c r="CDC214" s="92"/>
      <c r="CDD214" s="92"/>
      <c r="CDE214" s="92"/>
      <c r="CDF214" s="92"/>
      <c r="CDG214" s="92"/>
      <c r="CDH214" s="92"/>
      <c r="CDI214" s="92"/>
      <c r="CDJ214" s="92"/>
      <c r="CDK214" s="92"/>
      <c r="CDL214" s="92"/>
      <c r="CDM214" s="92"/>
      <c r="CDN214" s="92"/>
      <c r="CDO214" s="92"/>
      <c r="CDP214" s="92"/>
      <c r="CDQ214" s="92"/>
      <c r="CDR214" s="92"/>
      <c r="CDS214" s="92"/>
      <c r="CDT214" s="92"/>
      <c r="CDU214" s="92"/>
      <c r="CDV214" s="92"/>
      <c r="CDW214" s="92"/>
      <c r="CDX214" s="92"/>
      <c r="CDY214" s="92"/>
      <c r="CDZ214" s="92"/>
      <c r="CEA214" s="92"/>
      <c r="CEB214" s="92"/>
      <c r="CEC214" s="92"/>
      <c r="CED214" s="92"/>
      <c r="CEE214" s="92"/>
      <c r="CEF214" s="92"/>
      <c r="CEG214" s="92"/>
      <c r="CEH214" s="92"/>
      <c r="CEI214" s="92"/>
      <c r="CEJ214" s="92"/>
      <c r="CEK214" s="92"/>
      <c r="CEL214" s="92"/>
      <c r="CEM214" s="92"/>
      <c r="CEN214" s="92"/>
      <c r="CEO214" s="92"/>
      <c r="CEP214" s="92"/>
      <c r="CEQ214" s="92"/>
      <c r="CER214" s="92"/>
      <c r="CES214" s="92"/>
      <c r="CET214" s="92"/>
      <c r="CEU214" s="92"/>
      <c r="CEV214" s="92"/>
      <c r="CEW214" s="92"/>
      <c r="CEX214" s="92"/>
      <c r="CEY214" s="92"/>
      <c r="CEZ214" s="92"/>
      <c r="CFA214" s="92"/>
      <c r="CFB214" s="92"/>
      <c r="CFC214" s="92"/>
      <c r="CFD214" s="92"/>
      <c r="CFE214" s="92"/>
      <c r="CFF214" s="92"/>
      <c r="CFG214" s="92"/>
      <c r="CFH214" s="92"/>
      <c r="CFI214" s="92"/>
      <c r="CFJ214" s="92"/>
      <c r="CFK214" s="92"/>
      <c r="CFL214" s="92"/>
      <c r="CFM214" s="92"/>
      <c r="CFN214" s="92"/>
      <c r="CFO214" s="92"/>
      <c r="CFP214" s="92"/>
      <c r="CFQ214" s="92"/>
      <c r="CFR214" s="92"/>
      <c r="CFS214" s="92"/>
      <c r="CFT214" s="92"/>
      <c r="CFU214" s="92"/>
      <c r="CFV214" s="92"/>
      <c r="CFW214" s="92"/>
      <c r="CFX214" s="92"/>
      <c r="CFY214" s="92"/>
      <c r="CFZ214" s="92"/>
      <c r="CGA214" s="92"/>
      <c r="CGB214" s="92"/>
      <c r="CGC214" s="92"/>
      <c r="CGD214" s="92"/>
      <c r="CGE214" s="92"/>
      <c r="CGF214" s="92"/>
      <c r="CGG214" s="92"/>
      <c r="CGH214" s="92"/>
      <c r="CGI214" s="92"/>
      <c r="CGJ214" s="92"/>
      <c r="CGK214" s="92"/>
      <c r="CGL214" s="92"/>
      <c r="CGM214" s="92"/>
      <c r="CGN214" s="92"/>
      <c r="CGO214" s="92"/>
      <c r="CGP214" s="92"/>
      <c r="CGQ214" s="92"/>
      <c r="CGR214" s="92"/>
      <c r="CGS214" s="92"/>
      <c r="CGT214" s="92"/>
      <c r="CGU214" s="92"/>
      <c r="CGV214" s="92"/>
      <c r="CGW214" s="92"/>
      <c r="CGX214" s="92"/>
      <c r="CGY214" s="92"/>
      <c r="CGZ214" s="92"/>
      <c r="CHA214" s="92"/>
      <c r="CHB214" s="92"/>
      <c r="CHC214" s="92"/>
      <c r="CHD214" s="92"/>
      <c r="CHE214" s="92"/>
      <c r="CHF214" s="92"/>
      <c r="CHG214" s="92"/>
      <c r="CHH214" s="92"/>
      <c r="CHI214" s="92"/>
      <c r="CHJ214" s="92"/>
      <c r="CHK214" s="92"/>
      <c r="CHL214" s="92"/>
      <c r="CHM214" s="92"/>
      <c r="CHN214" s="92"/>
      <c r="CHO214" s="92"/>
      <c r="CHP214" s="92"/>
      <c r="CHQ214" s="92"/>
      <c r="CHR214" s="92"/>
      <c r="CHS214" s="92"/>
      <c r="CHT214" s="92"/>
      <c r="CHU214" s="92"/>
      <c r="CHV214" s="92"/>
      <c r="CHW214" s="92"/>
      <c r="CHX214" s="92"/>
      <c r="CHY214" s="92"/>
      <c r="CHZ214" s="92"/>
      <c r="CIA214" s="92"/>
      <c r="CIB214" s="92"/>
      <c r="CIC214" s="92"/>
      <c r="CID214" s="92"/>
      <c r="CIE214" s="92"/>
      <c r="CIF214" s="92"/>
      <c r="CIG214" s="92"/>
      <c r="CIH214" s="92"/>
      <c r="CII214" s="92"/>
      <c r="CIJ214" s="92"/>
      <c r="CIK214" s="92"/>
      <c r="CIL214" s="92"/>
      <c r="CIM214" s="92"/>
      <c r="CIN214" s="92"/>
      <c r="CIO214" s="92"/>
      <c r="CIP214" s="92"/>
      <c r="CIQ214" s="92"/>
      <c r="CIR214" s="92"/>
      <c r="CIS214" s="92"/>
      <c r="CIT214" s="92"/>
      <c r="CIU214" s="92"/>
      <c r="CIV214" s="92"/>
      <c r="CIW214" s="92"/>
      <c r="CIX214" s="92"/>
      <c r="CIY214" s="92"/>
      <c r="CIZ214" s="92"/>
      <c r="CJA214" s="92"/>
      <c r="CJB214" s="92"/>
      <c r="CJC214" s="92"/>
      <c r="CJD214" s="92"/>
      <c r="CJE214" s="92"/>
      <c r="CJF214" s="92"/>
      <c r="CJG214" s="92"/>
      <c r="CJH214" s="92"/>
      <c r="CJI214" s="92"/>
      <c r="CJJ214" s="92"/>
      <c r="CJK214" s="92"/>
      <c r="CJL214" s="92"/>
      <c r="CJM214" s="92"/>
      <c r="CJN214" s="92"/>
      <c r="CJO214" s="92"/>
      <c r="CJP214" s="92"/>
      <c r="CJQ214" s="92"/>
      <c r="CJR214" s="92"/>
      <c r="CJS214" s="92"/>
      <c r="CJT214" s="92"/>
      <c r="CJU214" s="92"/>
      <c r="CJV214" s="92"/>
      <c r="CJW214" s="92"/>
      <c r="CJX214" s="92"/>
      <c r="CJY214" s="92"/>
      <c r="CJZ214" s="92"/>
      <c r="CKA214" s="92"/>
      <c r="CKB214" s="92"/>
      <c r="CKC214" s="92"/>
      <c r="CKD214" s="92"/>
      <c r="CKE214" s="92"/>
      <c r="CKF214" s="92"/>
      <c r="CKG214" s="92"/>
      <c r="CKH214" s="92"/>
      <c r="CKI214" s="92"/>
      <c r="CKJ214" s="92"/>
      <c r="CKK214" s="92"/>
      <c r="CKL214" s="92"/>
      <c r="CKM214" s="92"/>
      <c r="CKN214" s="92"/>
      <c r="CKO214" s="92"/>
      <c r="CKP214" s="92"/>
      <c r="CKQ214" s="92"/>
      <c r="CKR214" s="92"/>
      <c r="CKS214" s="92"/>
      <c r="CKT214" s="92"/>
      <c r="CKU214" s="92"/>
      <c r="CKV214" s="92"/>
      <c r="CKW214" s="92"/>
      <c r="CKX214" s="92"/>
      <c r="CKY214" s="92"/>
      <c r="CKZ214" s="92"/>
      <c r="CLA214" s="92"/>
      <c r="CLB214" s="92"/>
      <c r="CLC214" s="92"/>
      <c r="CLD214" s="92"/>
      <c r="CLE214" s="92"/>
      <c r="CLF214" s="92"/>
      <c r="CLG214" s="92"/>
      <c r="CLH214" s="92"/>
      <c r="CLI214" s="92"/>
      <c r="CLJ214" s="92"/>
      <c r="CLK214" s="92"/>
      <c r="CLL214" s="92"/>
      <c r="CLM214" s="92"/>
      <c r="CLN214" s="92"/>
      <c r="CLO214" s="92"/>
      <c r="CLP214" s="92"/>
      <c r="CLQ214" s="92"/>
      <c r="CLR214" s="92"/>
      <c r="CLS214" s="92"/>
      <c r="CLT214" s="92"/>
      <c r="CLU214" s="92"/>
      <c r="CLV214" s="92"/>
      <c r="CLW214" s="92"/>
      <c r="CLX214" s="92"/>
      <c r="CLY214" s="92"/>
      <c r="CLZ214" s="92"/>
      <c r="CMA214" s="92"/>
      <c r="CMB214" s="92"/>
      <c r="CMC214" s="92"/>
      <c r="CMD214" s="92"/>
      <c r="CME214" s="92"/>
      <c r="CMF214" s="92"/>
      <c r="CMG214" s="92"/>
      <c r="CMH214" s="92"/>
      <c r="CMI214" s="92"/>
      <c r="CMJ214" s="92"/>
      <c r="CMK214" s="92"/>
      <c r="CML214" s="92"/>
      <c r="CMM214" s="92"/>
      <c r="CMN214" s="92"/>
      <c r="CMO214" s="92"/>
      <c r="CMP214" s="92"/>
      <c r="CMQ214" s="92"/>
      <c r="CMR214" s="92"/>
      <c r="CMS214" s="92"/>
      <c r="CMT214" s="92"/>
      <c r="CMU214" s="92"/>
      <c r="CMV214" s="92"/>
      <c r="CMW214" s="92"/>
      <c r="CMX214" s="92"/>
      <c r="CMY214" s="92"/>
      <c r="CMZ214" s="92"/>
      <c r="CNA214" s="92"/>
      <c r="CNB214" s="92"/>
      <c r="CNC214" s="92"/>
      <c r="CND214" s="92"/>
      <c r="CNE214" s="92"/>
      <c r="CNF214" s="92"/>
      <c r="CNG214" s="92"/>
      <c r="CNH214" s="92"/>
      <c r="CNI214" s="92"/>
      <c r="CNJ214" s="92"/>
      <c r="CNK214" s="92"/>
      <c r="CNL214" s="92"/>
      <c r="CNM214" s="92"/>
      <c r="CNN214" s="92"/>
      <c r="CNO214" s="92"/>
      <c r="CNP214" s="92"/>
      <c r="CNQ214" s="92"/>
      <c r="CNR214" s="92"/>
      <c r="CNS214" s="92"/>
      <c r="CNT214" s="92"/>
      <c r="CNU214" s="92"/>
      <c r="CNV214" s="92"/>
      <c r="CNW214" s="92"/>
      <c r="CNX214" s="92"/>
      <c r="CNY214" s="92"/>
      <c r="CNZ214" s="92"/>
      <c r="COA214" s="92"/>
      <c r="COB214" s="92"/>
      <c r="COC214" s="92"/>
      <c r="COD214" s="92"/>
      <c r="COE214" s="92"/>
      <c r="COF214" s="92"/>
      <c r="COG214" s="92"/>
      <c r="COH214" s="92"/>
      <c r="COI214" s="92"/>
      <c r="COJ214" s="92"/>
      <c r="COK214" s="92"/>
      <c r="COL214" s="92"/>
      <c r="COM214" s="92"/>
      <c r="CON214" s="92"/>
      <c r="COO214" s="92"/>
      <c r="COP214" s="92"/>
      <c r="COQ214" s="92"/>
      <c r="COR214" s="92"/>
      <c r="COS214" s="92"/>
      <c r="COT214" s="92"/>
      <c r="COU214" s="92"/>
      <c r="COV214" s="92"/>
      <c r="COW214" s="92"/>
      <c r="COX214" s="92"/>
      <c r="COY214" s="92"/>
      <c r="COZ214" s="92"/>
      <c r="CPA214" s="92"/>
      <c r="CPB214" s="92"/>
      <c r="CPC214" s="92"/>
      <c r="CPD214" s="92"/>
      <c r="CPE214" s="92"/>
      <c r="CPF214" s="92"/>
      <c r="CPG214" s="92"/>
      <c r="CPH214" s="92"/>
      <c r="CPI214" s="92"/>
      <c r="CPJ214" s="92"/>
      <c r="CPK214" s="92"/>
      <c r="CPL214" s="92"/>
      <c r="CPM214" s="92"/>
      <c r="CPN214" s="92"/>
      <c r="CPO214" s="92"/>
      <c r="CPP214" s="92"/>
      <c r="CPQ214" s="92"/>
      <c r="CPR214" s="92"/>
      <c r="CPS214" s="92"/>
      <c r="CPT214" s="92"/>
      <c r="CPU214" s="92"/>
      <c r="CPV214" s="92"/>
      <c r="CPW214" s="92"/>
      <c r="CPX214" s="92"/>
      <c r="CPY214" s="92"/>
      <c r="CPZ214" s="92"/>
      <c r="CQA214" s="92"/>
      <c r="CQB214" s="92"/>
      <c r="CQC214" s="92"/>
      <c r="CQD214" s="92"/>
      <c r="CQE214" s="92"/>
      <c r="CQF214" s="92"/>
      <c r="CQG214" s="92"/>
      <c r="CQH214" s="92"/>
      <c r="CQI214" s="92"/>
      <c r="CQJ214" s="92"/>
      <c r="CQK214" s="92"/>
      <c r="CQL214" s="92"/>
      <c r="CQM214" s="92"/>
      <c r="CQN214" s="92"/>
      <c r="CQO214" s="92"/>
      <c r="CQP214" s="92"/>
      <c r="CQQ214" s="92"/>
      <c r="CQR214" s="92"/>
      <c r="CQS214" s="92"/>
      <c r="CQT214" s="92"/>
      <c r="CQU214" s="92"/>
      <c r="CQV214" s="92"/>
      <c r="CQW214" s="92"/>
      <c r="CQX214" s="92"/>
      <c r="CQY214" s="92"/>
      <c r="CQZ214" s="92"/>
      <c r="CRA214" s="92"/>
      <c r="CRB214" s="92"/>
      <c r="CRC214" s="92"/>
      <c r="CRD214" s="92"/>
      <c r="CRE214" s="92"/>
      <c r="CRF214" s="92"/>
      <c r="CRG214" s="92"/>
      <c r="CRH214" s="92"/>
      <c r="CRI214" s="92"/>
      <c r="CRJ214" s="92"/>
      <c r="CRK214" s="92"/>
      <c r="CRL214" s="92"/>
      <c r="CRM214" s="92"/>
      <c r="CRN214" s="92"/>
      <c r="CRO214" s="92"/>
      <c r="CRP214" s="92"/>
      <c r="CRQ214" s="92"/>
      <c r="CRR214" s="92"/>
      <c r="CRS214" s="92"/>
      <c r="CRT214" s="92"/>
      <c r="CRU214" s="92"/>
      <c r="CRV214" s="92"/>
      <c r="CRW214" s="92"/>
      <c r="CRX214" s="92"/>
      <c r="CRY214" s="92"/>
      <c r="CRZ214" s="92"/>
      <c r="CSA214" s="92"/>
      <c r="CSB214" s="92"/>
      <c r="CSC214" s="92"/>
      <c r="CSD214" s="92"/>
      <c r="CSE214" s="92"/>
      <c r="CSF214" s="92"/>
      <c r="CSG214" s="92"/>
      <c r="CSH214" s="92"/>
      <c r="CSI214" s="92"/>
      <c r="CSJ214" s="92"/>
      <c r="CSK214" s="92"/>
      <c r="CSL214" s="92"/>
      <c r="CSM214" s="92"/>
      <c r="CSN214" s="92"/>
      <c r="CSO214" s="92"/>
      <c r="CSP214" s="92"/>
      <c r="CSQ214" s="92"/>
      <c r="CSR214" s="92"/>
      <c r="CSS214" s="92"/>
      <c r="CST214" s="92"/>
      <c r="CSU214" s="92"/>
      <c r="CSV214" s="92"/>
      <c r="CSW214" s="92"/>
      <c r="CSX214" s="92"/>
      <c r="CSY214" s="92"/>
      <c r="CSZ214" s="92"/>
      <c r="CTA214" s="92"/>
      <c r="CTB214" s="92"/>
      <c r="CTC214" s="92"/>
      <c r="CTD214" s="92"/>
      <c r="CTE214" s="92"/>
      <c r="CTF214" s="92"/>
      <c r="CTG214" s="92"/>
      <c r="CTH214" s="92"/>
      <c r="CTI214" s="92"/>
      <c r="CTJ214" s="92"/>
      <c r="CTK214" s="92"/>
      <c r="CTL214" s="92"/>
      <c r="CTM214" s="92"/>
      <c r="CTN214" s="92"/>
      <c r="CTO214" s="92"/>
      <c r="CTP214" s="92"/>
      <c r="CTQ214" s="92"/>
      <c r="CTR214" s="92"/>
      <c r="CTS214" s="92"/>
      <c r="CTT214" s="92"/>
      <c r="CTU214" s="92"/>
      <c r="CTV214" s="92"/>
      <c r="CTW214" s="92"/>
      <c r="CTX214" s="92"/>
      <c r="CTY214" s="92"/>
      <c r="CTZ214" s="92"/>
      <c r="CUA214" s="92"/>
      <c r="CUB214" s="92"/>
      <c r="CUC214" s="92"/>
      <c r="CUD214" s="92"/>
      <c r="CUE214" s="92"/>
      <c r="CUF214" s="92"/>
      <c r="CUG214" s="92"/>
      <c r="CUH214" s="92"/>
      <c r="CUI214" s="92"/>
      <c r="CUJ214" s="92"/>
      <c r="CUK214" s="92"/>
      <c r="CUL214" s="92"/>
      <c r="CUM214" s="92"/>
      <c r="CUN214" s="92"/>
      <c r="CUO214" s="92"/>
      <c r="CUP214" s="92"/>
      <c r="CUQ214" s="92"/>
      <c r="CUR214" s="92"/>
      <c r="CUS214" s="92"/>
      <c r="CUT214" s="92"/>
      <c r="CUU214" s="92"/>
      <c r="CUV214" s="92"/>
      <c r="CUW214" s="92"/>
      <c r="CUX214" s="92"/>
      <c r="CUY214" s="92"/>
      <c r="CUZ214" s="92"/>
      <c r="CVA214" s="92"/>
      <c r="CVB214" s="92"/>
      <c r="CVC214" s="92"/>
      <c r="CVD214" s="92"/>
      <c r="CVE214" s="92"/>
      <c r="CVF214" s="92"/>
      <c r="CVG214" s="92"/>
      <c r="CVH214" s="92"/>
      <c r="CVI214" s="92"/>
      <c r="CVJ214" s="92"/>
      <c r="CVK214" s="92"/>
      <c r="CVL214" s="92"/>
      <c r="CVM214" s="92"/>
      <c r="CVN214" s="92"/>
      <c r="CVO214" s="92"/>
      <c r="CVP214" s="92"/>
      <c r="CVQ214" s="92"/>
      <c r="CVR214" s="92"/>
      <c r="CVS214" s="92"/>
      <c r="CVT214" s="92"/>
      <c r="CVU214" s="92"/>
      <c r="CVV214" s="92"/>
      <c r="CVW214" s="92"/>
      <c r="CVX214" s="92"/>
      <c r="CVY214" s="92"/>
      <c r="CVZ214" s="92"/>
      <c r="CWA214" s="92"/>
      <c r="CWB214" s="92"/>
      <c r="CWC214" s="92"/>
      <c r="CWD214" s="92"/>
      <c r="CWE214" s="92"/>
      <c r="CWF214" s="92"/>
      <c r="CWG214" s="92"/>
      <c r="CWH214" s="92"/>
      <c r="CWI214" s="92"/>
      <c r="CWJ214" s="92"/>
      <c r="CWK214" s="92"/>
      <c r="CWL214" s="92"/>
      <c r="CWM214" s="92"/>
      <c r="CWN214" s="92"/>
      <c r="CWO214" s="92"/>
      <c r="CWP214" s="92"/>
      <c r="CWQ214" s="92"/>
      <c r="CWR214" s="92"/>
      <c r="CWS214" s="92"/>
      <c r="CWT214" s="92"/>
      <c r="CWU214" s="92"/>
      <c r="CWV214" s="92"/>
      <c r="CWW214" s="92"/>
      <c r="CWX214" s="92"/>
      <c r="CWY214" s="92"/>
      <c r="CWZ214" s="92"/>
      <c r="CXA214" s="92"/>
      <c r="CXB214" s="92"/>
      <c r="CXC214" s="92"/>
      <c r="CXD214" s="92"/>
      <c r="CXE214" s="92"/>
      <c r="CXF214" s="92"/>
      <c r="CXG214" s="92"/>
      <c r="CXH214" s="92"/>
      <c r="CXI214" s="92"/>
      <c r="CXJ214" s="92"/>
      <c r="CXK214" s="92"/>
      <c r="CXL214" s="92"/>
      <c r="CXM214" s="92"/>
      <c r="CXN214" s="92"/>
      <c r="CXO214" s="92"/>
      <c r="CXP214" s="92"/>
      <c r="CXQ214" s="92"/>
      <c r="CXR214" s="92"/>
      <c r="CXS214" s="92"/>
      <c r="CXT214" s="92"/>
      <c r="CXU214" s="92"/>
      <c r="CXV214" s="92"/>
      <c r="CXW214" s="92"/>
      <c r="CXX214" s="92"/>
      <c r="CXY214" s="92"/>
      <c r="CXZ214" s="92"/>
      <c r="CYA214" s="92"/>
      <c r="CYB214" s="92"/>
      <c r="CYC214" s="92"/>
      <c r="CYD214" s="92"/>
      <c r="CYE214" s="92"/>
      <c r="CYF214" s="92"/>
      <c r="CYG214" s="92"/>
      <c r="CYH214" s="92"/>
      <c r="CYI214" s="92"/>
      <c r="CYJ214" s="92"/>
      <c r="CYK214" s="92"/>
      <c r="CYL214" s="92"/>
      <c r="CYM214" s="92"/>
      <c r="CYN214" s="92"/>
      <c r="CYO214" s="92"/>
      <c r="CYP214" s="92"/>
      <c r="CYQ214" s="92"/>
      <c r="CYR214" s="92"/>
      <c r="CYS214" s="92"/>
      <c r="CYT214" s="92"/>
      <c r="CYU214" s="92"/>
      <c r="CYV214" s="92"/>
      <c r="CYW214" s="92"/>
      <c r="CYX214" s="92"/>
      <c r="CYY214" s="92"/>
      <c r="CYZ214" s="92"/>
      <c r="CZA214" s="92"/>
      <c r="CZB214" s="92"/>
      <c r="CZC214" s="92"/>
      <c r="CZD214" s="92"/>
      <c r="CZE214" s="92"/>
      <c r="CZF214" s="92"/>
      <c r="CZG214" s="92"/>
      <c r="CZH214" s="92"/>
      <c r="CZI214" s="92"/>
      <c r="CZJ214" s="92"/>
      <c r="CZK214" s="92"/>
      <c r="CZL214" s="92"/>
      <c r="CZM214" s="92"/>
      <c r="CZN214" s="92"/>
      <c r="CZO214" s="92"/>
      <c r="CZP214" s="92"/>
      <c r="CZQ214" s="92"/>
      <c r="CZR214" s="92"/>
      <c r="CZS214" s="92"/>
      <c r="CZT214" s="92"/>
      <c r="CZU214" s="92"/>
      <c r="CZV214" s="92"/>
      <c r="CZW214" s="92"/>
      <c r="CZX214" s="92"/>
      <c r="CZY214" s="92"/>
      <c r="CZZ214" s="92"/>
      <c r="DAA214" s="92"/>
      <c r="DAB214" s="92"/>
      <c r="DAC214" s="92"/>
      <c r="DAD214" s="92"/>
      <c r="DAE214" s="92"/>
      <c r="DAF214" s="92"/>
      <c r="DAG214" s="92"/>
      <c r="DAH214" s="92"/>
      <c r="DAI214" s="92"/>
      <c r="DAJ214" s="92"/>
      <c r="DAK214" s="92"/>
      <c r="DAL214" s="92"/>
      <c r="DAM214" s="92"/>
      <c r="DAN214" s="92"/>
      <c r="DAO214" s="92"/>
      <c r="DAP214" s="92"/>
      <c r="DAQ214" s="92"/>
      <c r="DAR214" s="92"/>
      <c r="DAS214" s="92"/>
      <c r="DAT214" s="92"/>
      <c r="DAU214" s="92"/>
      <c r="DAV214" s="92"/>
      <c r="DAW214" s="92"/>
      <c r="DAX214" s="92"/>
      <c r="DAY214" s="92"/>
      <c r="DAZ214" s="92"/>
      <c r="DBA214" s="92"/>
      <c r="DBB214" s="92"/>
      <c r="DBC214" s="92"/>
      <c r="DBD214" s="92"/>
      <c r="DBE214" s="92"/>
      <c r="DBF214" s="92"/>
      <c r="DBG214" s="92"/>
      <c r="DBH214" s="92"/>
      <c r="DBI214" s="92"/>
      <c r="DBJ214" s="92"/>
      <c r="DBK214" s="92"/>
      <c r="DBL214" s="92"/>
      <c r="DBM214" s="92"/>
      <c r="DBN214" s="92"/>
      <c r="DBO214" s="92"/>
      <c r="DBP214" s="92"/>
      <c r="DBQ214" s="92"/>
      <c r="DBR214" s="92"/>
      <c r="DBS214" s="92"/>
      <c r="DBT214" s="92"/>
      <c r="DBU214" s="92"/>
      <c r="DBV214" s="92"/>
      <c r="DBW214" s="92"/>
      <c r="DBX214" s="92"/>
      <c r="DBY214" s="92"/>
      <c r="DBZ214" s="92"/>
      <c r="DCA214" s="92"/>
      <c r="DCB214" s="92"/>
      <c r="DCC214" s="92"/>
      <c r="DCD214" s="92"/>
      <c r="DCE214" s="92"/>
      <c r="DCF214" s="92"/>
      <c r="DCG214" s="92"/>
      <c r="DCH214" s="92"/>
      <c r="DCI214" s="92"/>
      <c r="DCJ214" s="92"/>
      <c r="DCK214" s="92"/>
      <c r="DCL214" s="92"/>
      <c r="DCM214" s="92"/>
      <c r="DCN214" s="92"/>
      <c r="DCO214" s="92"/>
      <c r="DCP214" s="92"/>
      <c r="DCQ214" s="92"/>
      <c r="DCR214" s="92"/>
      <c r="DCS214" s="92"/>
      <c r="DCT214" s="92"/>
      <c r="DCU214" s="92"/>
      <c r="DCV214" s="92"/>
      <c r="DCW214" s="92"/>
      <c r="DCX214" s="92"/>
      <c r="DCY214" s="92"/>
      <c r="DCZ214" s="92"/>
      <c r="DDA214" s="92"/>
      <c r="DDB214" s="92"/>
      <c r="DDC214" s="92"/>
      <c r="DDD214" s="92"/>
      <c r="DDE214" s="92"/>
      <c r="DDF214" s="92"/>
      <c r="DDG214" s="92"/>
      <c r="DDH214" s="92"/>
      <c r="DDI214" s="92"/>
      <c r="DDJ214" s="92"/>
      <c r="DDK214" s="92"/>
      <c r="DDL214" s="92"/>
      <c r="DDM214" s="92"/>
      <c r="DDN214" s="92"/>
      <c r="DDO214" s="92"/>
      <c r="DDP214" s="92"/>
      <c r="DDQ214" s="92"/>
      <c r="DDR214" s="92"/>
      <c r="DDS214" s="92"/>
      <c r="DDT214" s="92"/>
      <c r="DDU214" s="92"/>
      <c r="DDV214" s="92"/>
      <c r="DDW214" s="92"/>
      <c r="DDX214" s="92"/>
      <c r="DDY214" s="92"/>
      <c r="DDZ214" s="92"/>
      <c r="DEA214" s="92"/>
      <c r="DEB214" s="92"/>
      <c r="DEC214" s="92"/>
      <c r="DED214" s="92"/>
      <c r="DEE214" s="92"/>
      <c r="DEF214" s="92"/>
      <c r="DEG214" s="92"/>
      <c r="DEH214" s="92"/>
      <c r="DEI214" s="92"/>
      <c r="DEJ214" s="92"/>
      <c r="DEK214" s="92"/>
      <c r="DEL214" s="92"/>
      <c r="DEM214" s="92"/>
      <c r="DEN214" s="92"/>
      <c r="DEO214" s="92"/>
      <c r="DEP214" s="92"/>
      <c r="DEQ214" s="92"/>
      <c r="DER214" s="92"/>
      <c r="DES214" s="92"/>
      <c r="DET214" s="92"/>
      <c r="DEU214" s="92"/>
      <c r="DEV214" s="92"/>
      <c r="DEW214" s="92"/>
      <c r="DEX214" s="92"/>
      <c r="DEY214" s="92"/>
      <c r="DEZ214" s="92"/>
      <c r="DFA214" s="92"/>
      <c r="DFB214" s="92"/>
      <c r="DFC214" s="92"/>
      <c r="DFD214" s="92"/>
      <c r="DFE214" s="92"/>
      <c r="DFF214" s="92"/>
      <c r="DFG214" s="92"/>
      <c r="DFH214" s="92"/>
      <c r="DFI214" s="92"/>
      <c r="DFJ214" s="92"/>
      <c r="DFK214" s="92"/>
      <c r="DFL214" s="92"/>
      <c r="DFM214" s="92"/>
      <c r="DFN214" s="92"/>
      <c r="DFO214" s="92"/>
      <c r="DFP214" s="92"/>
      <c r="DFQ214" s="92"/>
      <c r="DFR214" s="92"/>
      <c r="DFS214" s="92"/>
      <c r="DFT214" s="92"/>
      <c r="DFU214" s="92"/>
      <c r="DFV214" s="92"/>
      <c r="DFW214" s="92"/>
      <c r="DFX214" s="92"/>
      <c r="DFY214" s="92"/>
      <c r="DFZ214" s="92"/>
      <c r="DGA214" s="92"/>
      <c r="DGB214" s="92"/>
      <c r="DGC214" s="92"/>
      <c r="DGD214" s="92"/>
      <c r="DGE214" s="92"/>
      <c r="DGF214" s="92"/>
      <c r="DGG214" s="92"/>
      <c r="DGH214" s="92"/>
      <c r="DGI214" s="92"/>
      <c r="DGJ214" s="92"/>
      <c r="DGK214" s="92"/>
      <c r="DGL214" s="92"/>
      <c r="DGM214" s="92"/>
      <c r="DGN214" s="92"/>
      <c r="DGO214" s="92"/>
      <c r="DGP214" s="92"/>
      <c r="DGQ214" s="92"/>
      <c r="DGR214" s="92"/>
      <c r="DGS214" s="92"/>
      <c r="DGT214" s="92"/>
      <c r="DGU214" s="92"/>
      <c r="DGV214" s="92"/>
      <c r="DGW214" s="92"/>
      <c r="DGX214" s="92"/>
      <c r="DGY214" s="92"/>
      <c r="DGZ214" s="92"/>
      <c r="DHA214" s="92"/>
      <c r="DHB214" s="92"/>
      <c r="DHC214" s="92"/>
      <c r="DHD214" s="92"/>
      <c r="DHE214" s="92"/>
      <c r="DHF214" s="92"/>
      <c r="DHG214" s="92"/>
      <c r="DHH214" s="92"/>
      <c r="DHI214" s="92"/>
      <c r="DHJ214" s="92"/>
      <c r="DHK214" s="92"/>
      <c r="DHL214" s="92"/>
      <c r="DHM214" s="92"/>
      <c r="DHN214" s="92"/>
      <c r="DHO214" s="92"/>
      <c r="DHP214" s="92"/>
      <c r="DHQ214" s="92"/>
      <c r="DHR214" s="92"/>
      <c r="DHS214" s="92"/>
      <c r="DHT214" s="92"/>
      <c r="DHU214" s="92"/>
      <c r="DHV214" s="92"/>
      <c r="DHW214" s="92"/>
      <c r="DHX214" s="92"/>
      <c r="DHY214" s="92"/>
      <c r="DHZ214" s="92"/>
      <c r="DIA214" s="92"/>
      <c r="DIB214" s="92"/>
      <c r="DIC214" s="92"/>
      <c r="DID214" s="92"/>
      <c r="DIE214" s="92"/>
      <c r="DIF214" s="92"/>
      <c r="DIG214" s="92"/>
      <c r="DIH214" s="92"/>
      <c r="DII214" s="92"/>
      <c r="DIJ214" s="92"/>
      <c r="DIK214" s="92"/>
      <c r="DIL214" s="92"/>
      <c r="DIM214" s="92"/>
      <c r="DIN214" s="92"/>
      <c r="DIO214" s="92"/>
      <c r="DIP214" s="92"/>
      <c r="DIQ214" s="92"/>
      <c r="DIR214" s="92"/>
      <c r="DIS214" s="92"/>
      <c r="DIT214" s="92"/>
      <c r="DIU214" s="92"/>
      <c r="DIV214" s="92"/>
      <c r="DIW214" s="92"/>
      <c r="DIX214" s="92"/>
      <c r="DIY214" s="92"/>
      <c r="DIZ214" s="92"/>
      <c r="DJA214" s="92"/>
      <c r="DJB214" s="92"/>
      <c r="DJC214" s="92"/>
      <c r="DJD214" s="92"/>
      <c r="DJE214" s="92"/>
      <c r="DJF214" s="92"/>
      <c r="DJG214" s="92"/>
      <c r="DJH214" s="92"/>
      <c r="DJI214" s="92"/>
      <c r="DJJ214" s="92"/>
      <c r="DJK214" s="92"/>
      <c r="DJL214" s="92"/>
      <c r="DJM214" s="92"/>
      <c r="DJN214" s="92"/>
      <c r="DJO214" s="92"/>
      <c r="DJP214" s="92"/>
      <c r="DJQ214" s="92"/>
      <c r="DJR214" s="92"/>
      <c r="DJS214" s="92"/>
      <c r="DJT214" s="92"/>
      <c r="DJU214" s="92"/>
      <c r="DJV214" s="92"/>
      <c r="DJW214" s="92"/>
      <c r="DJX214" s="92"/>
      <c r="DJY214" s="92"/>
      <c r="DJZ214" s="92"/>
      <c r="DKA214" s="92"/>
      <c r="DKB214" s="92"/>
      <c r="DKC214" s="92"/>
      <c r="DKD214" s="92"/>
      <c r="DKE214" s="92"/>
      <c r="DKF214" s="92"/>
      <c r="DKG214" s="92"/>
      <c r="DKH214" s="92"/>
      <c r="DKI214" s="92"/>
      <c r="DKJ214" s="92"/>
      <c r="DKK214" s="92"/>
      <c r="DKL214" s="92"/>
      <c r="DKM214" s="92"/>
      <c r="DKN214" s="92"/>
      <c r="DKO214" s="92"/>
      <c r="DKP214" s="92"/>
      <c r="DKQ214" s="92"/>
      <c r="DKR214" s="92"/>
      <c r="DKS214" s="92"/>
      <c r="DKT214" s="92"/>
      <c r="DKU214" s="92"/>
      <c r="DKV214" s="92"/>
      <c r="DKW214" s="92"/>
      <c r="DKX214" s="92"/>
      <c r="DKY214" s="92"/>
      <c r="DKZ214" s="92"/>
      <c r="DLA214" s="92"/>
      <c r="DLB214" s="92"/>
      <c r="DLC214" s="92"/>
      <c r="DLD214" s="92"/>
      <c r="DLE214" s="92"/>
      <c r="DLF214" s="92"/>
      <c r="DLG214" s="92"/>
      <c r="DLH214" s="92"/>
      <c r="DLI214" s="92"/>
      <c r="DLJ214" s="92"/>
      <c r="DLK214" s="92"/>
      <c r="DLL214" s="92"/>
      <c r="DLM214" s="92"/>
      <c r="DLN214" s="92"/>
      <c r="DLO214" s="92"/>
      <c r="DLP214" s="92"/>
      <c r="DLQ214" s="92"/>
      <c r="DLR214" s="92"/>
      <c r="DLS214" s="92"/>
      <c r="DLT214" s="92"/>
      <c r="DLU214" s="92"/>
      <c r="DLV214" s="92"/>
      <c r="DLW214" s="92"/>
      <c r="DLX214" s="92"/>
      <c r="DLY214" s="92"/>
      <c r="DLZ214" s="92"/>
      <c r="DMA214" s="92"/>
      <c r="DMB214" s="92"/>
      <c r="DMC214" s="92"/>
      <c r="DMD214" s="92"/>
      <c r="DME214" s="92"/>
      <c r="DMF214" s="92"/>
      <c r="DMG214" s="92"/>
      <c r="DMH214" s="92"/>
      <c r="DMI214" s="92"/>
      <c r="DMJ214" s="92"/>
      <c r="DMK214" s="92"/>
      <c r="DML214" s="92"/>
      <c r="DMM214" s="92"/>
      <c r="DMN214" s="92"/>
      <c r="DMO214" s="92"/>
      <c r="DMP214" s="92"/>
      <c r="DMQ214" s="92"/>
      <c r="DMR214" s="92"/>
      <c r="DMS214" s="92"/>
      <c r="DMT214" s="92"/>
      <c r="DMU214" s="92"/>
      <c r="DMV214" s="92"/>
      <c r="DMW214" s="92"/>
      <c r="DMX214" s="92"/>
      <c r="DMY214" s="92"/>
      <c r="DMZ214" s="92"/>
      <c r="DNA214" s="92"/>
      <c r="DNB214" s="92"/>
      <c r="DNC214" s="92"/>
      <c r="DND214" s="92"/>
      <c r="DNE214" s="92"/>
      <c r="DNF214" s="92"/>
      <c r="DNG214" s="92"/>
      <c r="DNH214" s="92"/>
      <c r="DNI214" s="92"/>
      <c r="DNJ214" s="92"/>
      <c r="DNK214" s="92"/>
      <c r="DNL214" s="92"/>
      <c r="DNM214" s="92"/>
      <c r="DNN214" s="92"/>
      <c r="DNO214" s="92"/>
      <c r="DNP214" s="92"/>
      <c r="DNQ214" s="92"/>
      <c r="DNR214" s="92"/>
      <c r="DNS214" s="92"/>
      <c r="DNT214" s="92"/>
      <c r="DNU214" s="92"/>
      <c r="DNV214" s="92"/>
      <c r="DNW214" s="92"/>
      <c r="DNX214" s="92"/>
      <c r="DNY214" s="92"/>
      <c r="DNZ214" s="92"/>
      <c r="DOA214" s="92"/>
      <c r="DOB214" s="92"/>
      <c r="DOC214" s="92"/>
      <c r="DOD214" s="92"/>
      <c r="DOE214" s="92"/>
      <c r="DOF214" s="92"/>
      <c r="DOG214" s="92"/>
      <c r="DOH214" s="92"/>
      <c r="DOI214" s="92"/>
      <c r="DOJ214" s="92"/>
      <c r="DOK214" s="92"/>
      <c r="DOL214" s="92"/>
      <c r="DOM214" s="92"/>
      <c r="DON214" s="92"/>
      <c r="DOO214" s="92"/>
      <c r="DOP214" s="92"/>
      <c r="DOQ214" s="92"/>
      <c r="DOR214" s="92"/>
      <c r="DOS214" s="92"/>
      <c r="DOT214" s="92"/>
      <c r="DOU214" s="92"/>
      <c r="DOV214" s="92"/>
      <c r="DOW214" s="92"/>
      <c r="DOX214" s="92"/>
      <c r="DOY214" s="92"/>
      <c r="DOZ214" s="92"/>
      <c r="DPA214" s="92"/>
      <c r="DPB214" s="92"/>
      <c r="DPC214" s="92"/>
      <c r="DPD214" s="92"/>
      <c r="DPE214" s="92"/>
      <c r="DPF214" s="92"/>
      <c r="DPG214" s="92"/>
      <c r="DPH214" s="92"/>
      <c r="DPI214" s="92"/>
      <c r="DPJ214" s="92"/>
      <c r="DPK214" s="92"/>
      <c r="DPL214" s="92"/>
      <c r="DPM214" s="92"/>
      <c r="DPN214" s="92"/>
      <c r="DPO214" s="92"/>
      <c r="DPP214" s="92"/>
      <c r="DPQ214" s="92"/>
      <c r="DPR214" s="92"/>
      <c r="DPS214" s="92"/>
      <c r="DPT214" s="92"/>
      <c r="DPU214" s="92"/>
      <c r="DPV214" s="92"/>
      <c r="DPW214" s="92"/>
      <c r="DPX214" s="92"/>
      <c r="DPY214" s="92"/>
      <c r="DPZ214" s="92"/>
      <c r="DQA214" s="92"/>
      <c r="DQB214" s="92"/>
      <c r="DQC214" s="92"/>
      <c r="DQD214" s="92"/>
      <c r="DQE214" s="92"/>
      <c r="DQF214" s="92"/>
      <c r="DQG214" s="92"/>
      <c r="DQH214" s="92"/>
      <c r="DQI214" s="92"/>
      <c r="DQJ214" s="92"/>
      <c r="DQK214" s="92"/>
      <c r="DQL214" s="92"/>
      <c r="DQM214" s="92"/>
      <c r="DQN214" s="92"/>
      <c r="DQO214" s="92"/>
      <c r="DQP214" s="92"/>
      <c r="DQQ214" s="92"/>
      <c r="DQR214" s="92"/>
      <c r="DQS214" s="92"/>
      <c r="DQT214" s="92"/>
      <c r="DQU214" s="92"/>
      <c r="DQV214" s="92"/>
      <c r="DQW214" s="92"/>
      <c r="DQX214" s="92"/>
      <c r="DQY214" s="92"/>
      <c r="DQZ214" s="92"/>
      <c r="DRA214" s="92"/>
      <c r="DRB214" s="92"/>
      <c r="DRC214" s="92"/>
      <c r="DRD214" s="92"/>
      <c r="DRE214" s="92"/>
      <c r="DRF214" s="92"/>
      <c r="DRG214" s="92"/>
      <c r="DRH214" s="92"/>
      <c r="DRI214" s="92"/>
      <c r="DRJ214" s="92"/>
      <c r="DRK214" s="92"/>
      <c r="DRL214" s="92"/>
      <c r="DRM214" s="92"/>
      <c r="DRN214" s="92"/>
      <c r="DRO214" s="92"/>
      <c r="DRP214" s="92"/>
      <c r="DRQ214" s="92"/>
      <c r="DRR214" s="92"/>
      <c r="DRS214" s="92"/>
      <c r="DRT214" s="92"/>
      <c r="DRU214" s="92"/>
      <c r="DRV214" s="92"/>
      <c r="DRW214" s="92"/>
      <c r="DRX214" s="92"/>
      <c r="DRY214" s="92"/>
      <c r="DRZ214" s="92"/>
      <c r="DSA214" s="92"/>
      <c r="DSB214" s="92"/>
      <c r="DSC214" s="92"/>
      <c r="DSD214" s="92"/>
      <c r="DSE214" s="92"/>
      <c r="DSF214" s="92"/>
      <c r="DSG214" s="92"/>
      <c r="DSH214" s="92"/>
      <c r="DSI214" s="92"/>
      <c r="DSJ214" s="92"/>
      <c r="DSK214" s="92"/>
      <c r="DSL214" s="92"/>
      <c r="DSM214" s="92"/>
      <c r="DSN214" s="92"/>
      <c r="DSO214" s="92"/>
      <c r="DSP214" s="92"/>
      <c r="DSQ214" s="92"/>
      <c r="DSR214" s="92"/>
      <c r="DSS214" s="92"/>
      <c r="DST214" s="92"/>
      <c r="DSU214" s="92"/>
      <c r="DSV214" s="92"/>
      <c r="DSW214" s="92"/>
      <c r="DSX214" s="92"/>
      <c r="DSY214" s="92"/>
      <c r="DSZ214" s="92"/>
      <c r="DTA214" s="92"/>
      <c r="DTB214" s="92"/>
      <c r="DTC214" s="92"/>
      <c r="DTD214" s="92"/>
      <c r="DTE214" s="92"/>
      <c r="DTF214" s="92"/>
      <c r="DTG214" s="92"/>
      <c r="DTH214" s="92"/>
      <c r="DTI214" s="92"/>
      <c r="DTJ214" s="92"/>
      <c r="DTK214" s="92"/>
      <c r="DTL214" s="92"/>
      <c r="DTM214" s="92"/>
      <c r="DTN214" s="92"/>
      <c r="DTO214" s="92"/>
      <c r="DTP214" s="92"/>
      <c r="DTQ214" s="92"/>
      <c r="DTR214" s="92"/>
      <c r="DTS214" s="92"/>
      <c r="DTT214" s="92"/>
      <c r="DTU214" s="92"/>
      <c r="DTV214" s="92"/>
      <c r="DTW214" s="92"/>
      <c r="DTX214" s="92"/>
      <c r="DTY214" s="92"/>
      <c r="DTZ214" s="92"/>
      <c r="DUA214" s="92"/>
      <c r="DUB214" s="92"/>
      <c r="DUC214" s="92"/>
      <c r="DUD214" s="92"/>
      <c r="DUE214" s="92"/>
      <c r="DUF214" s="92"/>
      <c r="DUG214" s="92"/>
      <c r="DUH214" s="92"/>
      <c r="DUI214" s="92"/>
      <c r="DUJ214" s="92"/>
      <c r="DUK214" s="92"/>
      <c r="DUL214" s="92"/>
      <c r="DUM214" s="92"/>
      <c r="DUN214" s="92"/>
      <c r="DUO214" s="92"/>
      <c r="DUP214" s="92"/>
      <c r="DUQ214" s="92"/>
      <c r="DUR214" s="92"/>
      <c r="DUS214" s="92"/>
      <c r="DUT214" s="92"/>
      <c r="DUU214" s="92"/>
      <c r="DUV214" s="92"/>
      <c r="DUW214" s="92"/>
      <c r="DUX214" s="92"/>
      <c r="DUY214" s="92"/>
      <c r="DUZ214" s="92"/>
      <c r="DVA214" s="92"/>
      <c r="DVB214" s="92"/>
      <c r="DVC214" s="92"/>
      <c r="DVD214" s="92"/>
      <c r="DVE214" s="92"/>
      <c r="DVF214" s="92"/>
      <c r="DVG214" s="92"/>
      <c r="DVH214" s="92"/>
      <c r="DVI214" s="92"/>
      <c r="DVJ214" s="92"/>
      <c r="DVK214" s="92"/>
      <c r="DVL214" s="92"/>
      <c r="DVM214" s="92"/>
      <c r="DVN214" s="92"/>
      <c r="DVO214" s="92"/>
      <c r="DVP214" s="92"/>
      <c r="DVQ214" s="92"/>
      <c r="DVR214" s="92"/>
      <c r="DVS214" s="92"/>
      <c r="DVT214" s="92"/>
      <c r="DVU214" s="92"/>
      <c r="DVV214" s="92"/>
      <c r="DVW214" s="92"/>
      <c r="DVX214" s="92"/>
      <c r="DVY214" s="92"/>
      <c r="DVZ214" s="92"/>
      <c r="DWA214" s="92"/>
      <c r="DWB214" s="92"/>
      <c r="DWC214" s="92"/>
      <c r="DWD214" s="92"/>
      <c r="DWE214" s="92"/>
      <c r="DWF214" s="92"/>
      <c r="DWG214" s="92"/>
      <c r="DWH214" s="92"/>
      <c r="DWI214" s="92"/>
      <c r="DWJ214" s="92"/>
      <c r="DWK214" s="92"/>
      <c r="DWL214" s="92"/>
      <c r="DWM214" s="92"/>
      <c r="DWN214" s="92"/>
      <c r="DWO214" s="92"/>
      <c r="DWP214" s="92"/>
      <c r="DWQ214" s="92"/>
      <c r="DWR214" s="92"/>
      <c r="DWS214" s="92"/>
      <c r="DWT214" s="92"/>
      <c r="DWU214" s="92"/>
      <c r="DWV214" s="92"/>
      <c r="DWW214" s="92"/>
      <c r="DWX214" s="92"/>
      <c r="DWY214" s="92"/>
      <c r="DWZ214" s="92"/>
      <c r="DXA214" s="92"/>
      <c r="DXB214" s="92"/>
      <c r="DXC214" s="92"/>
      <c r="DXD214" s="92"/>
      <c r="DXE214" s="92"/>
      <c r="DXF214" s="92"/>
      <c r="DXG214" s="92"/>
      <c r="DXH214" s="92"/>
      <c r="DXI214" s="92"/>
      <c r="DXJ214" s="92"/>
      <c r="DXK214" s="92"/>
      <c r="DXL214" s="92"/>
      <c r="DXM214" s="92"/>
      <c r="DXN214" s="92"/>
      <c r="DXO214" s="92"/>
      <c r="DXP214" s="92"/>
      <c r="DXQ214" s="92"/>
      <c r="DXR214" s="92"/>
      <c r="DXS214" s="92"/>
      <c r="DXT214" s="92"/>
      <c r="DXU214" s="92"/>
      <c r="DXV214" s="92"/>
      <c r="DXW214" s="92"/>
      <c r="DXX214" s="92"/>
      <c r="DXY214" s="92"/>
      <c r="DXZ214" s="92"/>
      <c r="DYA214" s="92"/>
      <c r="DYB214" s="92"/>
      <c r="DYC214" s="92"/>
      <c r="DYD214" s="92"/>
      <c r="DYE214" s="92"/>
      <c r="DYF214" s="92"/>
      <c r="DYG214" s="92"/>
      <c r="DYH214" s="92"/>
      <c r="DYI214" s="92"/>
      <c r="DYJ214" s="92"/>
      <c r="DYK214" s="92"/>
      <c r="DYL214" s="92"/>
      <c r="DYM214" s="92"/>
      <c r="DYN214" s="92"/>
      <c r="DYO214" s="92"/>
      <c r="DYP214" s="92"/>
      <c r="DYQ214" s="92"/>
      <c r="DYR214" s="92"/>
      <c r="DYS214" s="92"/>
      <c r="DYT214" s="92"/>
      <c r="DYU214" s="92"/>
      <c r="DYV214" s="92"/>
      <c r="DYW214" s="92"/>
      <c r="DYX214" s="92"/>
      <c r="DYY214" s="92"/>
      <c r="DYZ214" s="92"/>
      <c r="DZA214" s="92"/>
      <c r="DZB214" s="92"/>
      <c r="DZC214" s="92"/>
      <c r="DZD214" s="92"/>
      <c r="DZE214" s="92"/>
      <c r="DZF214" s="92"/>
      <c r="DZG214" s="92"/>
      <c r="DZH214" s="92"/>
      <c r="DZI214" s="92"/>
      <c r="DZJ214" s="92"/>
      <c r="DZK214" s="92"/>
      <c r="DZL214" s="92"/>
      <c r="DZM214" s="92"/>
      <c r="DZN214" s="92"/>
      <c r="DZO214" s="92"/>
      <c r="DZP214" s="92"/>
      <c r="DZQ214" s="92"/>
      <c r="DZR214" s="92"/>
      <c r="DZS214" s="92"/>
      <c r="DZT214" s="92"/>
      <c r="DZU214" s="92"/>
      <c r="DZV214" s="92"/>
      <c r="DZW214" s="92"/>
      <c r="DZX214" s="92"/>
      <c r="DZY214" s="92"/>
      <c r="DZZ214" s="92"/>
      <c r="EAA214" s="92"/>
      <c r="EAB214" s="92"/>
      <c r="EAC214" s="92"/>
      <c r="EAD214" s="92"/>
      <c r="EAE214" s="92"/>
      <c r="EAF214" s="92"/>
      <c r="EAG214" s="92"/>
      <c r="EAH214" s="92"/>
      <c r="EAI214" s="92"/>
      <c r="EAJ214" s="92"/>
      <c r="EAK214" s="92"/>
      <c r="EAL214" s="92"/>
      <c r="EAM214" s="92"/>
      <c r="EAN214" s="92"/>
      <c r="EAO214" s="92"/>
      <c r="EAP214" s="92"/>
      <c r="EAQ214" s="92"/>
      <c r="EAR214" s="92"/>
      <c r="EAS214" s="92"/>
      <c r="EAT214" s="92"/>
      <c r="EAU214" s="92"/>
      <c r="EAV214" s="92"/>
      <c r="EAW214" s="92"/>
      <c r="EAX214" s="92"/>
      <c r="EAY214" s="92"/>
      <c r="EAZ214" s="92"/>
      <c r="EBA214" s="92"/>
      <c r="EBB214" s="92"/>
      <c r="EBC214" s="92"/>
      <c r="EBD214" s="92"/>
      <c r="EBE214" s="92"/>
      <c r="EBF214" s="92"/>
      <c r="EBG214" s="92"/>
      <c r="EBH214" s="92"/>
      <c r="EBI214" s="92"/>
      <c r="EBJ214" s="92"/>
      <c r="EBK214" s="92"/>
      <c r="EBL214" s="92"/>
      <c r="EBM214" s="92"/>
      <c r="EBN214" s="92"/>
      <c r="EBO214" s="92"/>
      <c r="EBP214" s="92"/>
      <c r="EBQ214" s="92"/>
      <c r="EBR214" s="92"/>
      <c r="EBS214" s="92"/>
      <c r="EBT214" s="92"/>
      <c r="EBU214" s="92"/>
      <c r="EBV214" s="92"/>
      <c r="EBW214" s="92"/>
      <c r="EBX214" s="92"/>
      <c r="EBY214" s="92"/>
      <c r="EBZ214" s="92"/>
      <c r="ECA214" s="92"/>
      <c r="ECB214" s="92"/>
      <c r="ECC214" s="92"/>
      <c r="ECD214" s="92"/>
      <c r="ECE214" s="92"/>
      <c r="ECF214" s="92"/>
      <c r="ECG214" s="92"/>
      <c r="ECH214" s="92"/>
      <c r="ECI214" s="92"/>
      <c r="ECJ214" s="92"/>
      <c r="ECK214" s="92"/>
      <c r="ECL214" s="92"/>
      <c r="ECM214" s="92"/>
      <c r="ECN214" s="92"/>
      <c r="ECO214" s="92"/>
      <c r="ECP214" s="92"/>
      <c r="ECQ214" s="92"/>
      <c r="ECR214" s="92"/>
      <c r="ECS214" s="92"/>
      <c r="ECT214" s="92"/>
      <c r="ECU214" s="92"/>
      <c r="ECV214" s="92"/>
      <c r="ECW214" s="92"/>
      <c r="ECX214" s="92"/>
      <c r="ECY214" s="92"/>
      <c r="ECZ214" s="92"/>
      <c r="EDA214" s="92"/>
      <c r="EDB214" s="92"/>
      <c r="EDC214" s="92"/>
      <c r="EDD214" s="92"/>
      <c r="EDE214" s="92"/>
      <c r="EDF214" s="92"/>
      <c r="EDG214" s="92"/>
      <c r="EDH214" s="92"/>
      <c r="EDI214" s="92"/>
      <c r="EDJ214" s="92"/>
      <c r="EDK214" s="92"/>
      <c r="EDL214" s="92"/>
      <c r="EDM214" s="92"/>
      <c r="EDN214" s="92"/>
      <c r="EDO214" s="92"/>
      <c r="EDP214" s="92"/>
      <c r="EDQ214" s="92"/>
      <c r="EDR214" s="92"/>
      <c r="EDS214" s="92"/>
      <c r="EDT214" s="92"/>
      <c r="EDU214" s="92"/>
      <c r="EDV214" s="92"/>
      <c r="EDW214" s="92"/>
      <c r="EDX214" s="92"/>
      <c r="EDY214" s="92"/>
      <c r="EDZ214" s="92"/>
      <c r="EEA214" s="92"/>
      <c r="EEB214" s="92"/>
      <c r="EEC214" s="92"/>
      <c r="EED214" s="92"/>
      <c r="EEE214" s="92"/>
      <c r="EEF214" s="92"/>
      <c r="EEG214" s="92"/>
      <c r="EEH214" s="92"/>
      <c r="EEI214" s="92"/>
      <c r="EEJ214" s="92"/>
      <c r="EEK214" s="92"/>
      <c r="EEL214" s="92"/>
      <c r="EEM214" s="92"/>
      <c r="EEN214" s="92"/>
      <c r="EEO214" s="92"/>
      <c r="EEP214" s="92"/>
      <c r="EEQ214" s="92"/>
      <c r="EER214" s="92"/>
      <c r="EES214" s="92"/>
      <c r="EET214" s="92"/>
      <c r="EEU214" s="92"/>
      <c r="EEV214" s="92"/>
      <c r="EEW214" s="92"/>
      <c r="EEX214" s="92"/>
      <c r="EEY214" s="92"/>
      <c r="EEZ214" s="92"/>
      <c r="EFA214" s="92"/>
      <c r="EFB214" s="92"/>
      <c r="EFC214" s="92"/>
      <c r="EFD214" s="92"/>
      <c r="EFE214" s="92"/>
      <c r="EFF214" s="92"/>
      <c r="EFG214" s="92"/>
      <c r="EFH214" s="92"/>
      <c r="EFI214" s="92"/>
      <c r="EFJ214" s="92"/>
      <c r="EFK214" s="92"/>
      <c r="EFL214" s="92"/>
      <c r="EFM214" s="92"/>
      <c r="EFN214" s="92"/>
      <c r="EFO214" s="92"/>
      <c r="EFP214" s="92"/>
      <c r="EFQ214" s="92"/>
      <c r="EFR214" s="92"/>
      <c r="EFS214" s="92"/>
      <c r="EFT214" s="92"/>
      <c r="EFU214" s="92"/>
      <c r="EFV214" s="92"/>
      <c r="EFW214" s="92"/>
      <c r="EFX214" s="92"/>
      <c r="EFY214" s="92"/>
      <c r="EFZ214" s="92"/>
      <c r="EGA214" s="92"/>
      <c r="EGB214" s="92"/>
      <c r="EGC214" s="92"/>
      <c r="EGD214" s="92"/>
      <c r="EGE214" s="92"/>
      <c r="EGF214" s="92"/>
      <c r="EGG214" s="92"/>
      <c r="EGH214" s="92"/>
      <c r="EGI214" s="92"/>
      <c r="EGJ214" s="92"/>
      <c r="EGK214" s="92"/>
      <c r="EGL214" s="92"/>
      <c r="EGM214" s="92"/>
      <c r="EGN214" s="92"/>
      <c r="EGO214" s="92"/>
      <c r="EGP214" s="92"/>
      <c r="EGQ214" s="92"/>
      <c r="EGR214" s="92"/>
      <c r="EGS214" s="92"/>
      <c r="EGT214" s="92"/>
      <c r="EGU214" s="92"/>
      <c r="EGV214" s="92"/>
      <c r="EGW214" s="92"/>
      <c r="EGX214" s="92"/>
      <c r="EGY214" s="92"/>
      <c r="EGZ214" s="92"/>
      <c r="EHA214" s="92"/>
      <c r="EHB214" s="92"/>
      <c r="EHC214" s="92"/>
      <c r="EHD214" s="92"/>
      <c r="EHE214" s="92"/>
      <c r="EHF214" s="92"/>
      <c r="EHG214" s="92"/>
      <c r="EHH214" s="92"/>
      <c r="EHI214" s="92"/>
      <c r="EHJ214" s="92"/>
      <c r="EHK214" s="92"/>
      <c r="EHL214" s="92"/>
      <c r="EHM214" s="92"/>
      <c r="EHN214" s="92"/>
      <c r="EHO214" s="92"/>
      <c r="EHP214" s="92"/>
      <c r="EHQ214" s="92"/>
      <c r="EHR214" s="92"/>
      <c r="EHS214" s="92"/>
      <c r="EHT214" s="92"/>
      <c r="EHU214" s="92"/>
      <c r="EHV214" s="92"/>
      <c r="EHW214" s="92"/>
      <c r="EHX214" s="92"/>
      <c r="EHY214" s="92"/>
      <c r="EHZ214" s="92"/>
      <c r="EIA214" s="92"/>
      <c r="EIB214" s="92"/>
      <c r="EIC214" s="92"/>
      <c r="EID214" s="92"/>
      <c r="EIE214" s="92"/>
      <c r="EIF214" s="92"/>
      <c r="EIG214" s="92"/>
      <c r="EIH214" s="92"/>
      <c r="EII214" s="92"/>
      <c r="EIJ214" s="92"/>
      <c r="EIK214" s="92"/>
      <c r="EIL214" s="92"/>
      <c r="EIM214" s="92"/>
      <c r="EIN214" s="92"/>
      <c r="EIO214" s="92"/>
      <c r="EIP214" s="92"/>
      <c r="EIQ214" s="92"/>
      <c r="EIR214" s="92"/>
      <c r="EIS214" s="92"/>
      <c r="EIT214" s="92"/>
      <c r="EIU214" s="92"/>
      <c r="EIV214" s="92"/>
      <c r="EIW214" s="92"/>
      <c r="EIX214" s="92"/>
      <c r="EIY214" s="92"/>
      <c r="EIZ214" s="92"/>
      <c r="EJA214" s="92"/>
      <c r="EJB214" s="92"/>
      <c r="EJC214" s="92"/>
      <c r="EJD214" s="92"/>
      <c r="EJE214" s="92"/>
      <c r="EJF214" s="92"/>
      <c r="EJG214" s="92"/>
      <c r="EJH214" s="92"/>
      <c r="EJI214" s="92"/>
      <c r="EJJ214" s="92"/>
      <c r="EJK214" s="92"/>
      <c r="EJL214" s="92"/>
      <c r="EJM214" s="92"/>
      <c r="EJN214" s="92"/>
      <c r="EJO214" s="92"/>
      <c r="EJP214" s="92"/>
      <c r="EJQ214" s="92"/>
      <c r="EJR214" s="92"/>
      <c r="EJS214" s="92"/>
      <c r="EJT214" s="92"/>
      <c r="EJU214" s="92"/>
      <c r="EJV214" s="92"/>
      <c r="EJW214" s="92"/>
      <c r="EJX214" s="92"/>
      <c r="EJY214" s="92"/>
      <c r="EJZ214" s="92"/>
      <c r="EKA214" s="92"/>
      <c r="EKB214" s="92"/>
      <c r="EKC214" s="92"/>
      <c r="EKD214" s="92"/>
      <c r="EKE214" s="92"/>
      <c r="EKF214" s="92"/>
      <c r="EKG214" s="92"/>
      <c r="EKH214" s="92"/>
      <c r="EKI214" s="92"/>
      <c r="EKJ214" s="92"/>
      <c r="EKK214" s="92"/>
      <c r="EKL214" s="92"/>
      <c r="EKM214" s="92"/>
      <c r="EKN214" s="92"/>
      <c r="EKO214" s="92"/>
      <c r="EKP214" s="92"/>
      <c r="EKQ214" s="92"/>
      <c r="EKR214" s="92"/>
      <c r="EKS214" s="92"/>
      <c r="EKT214" s="92"/>
      <c r="EKU214" s="92"/>
      <c r="EKV214" s="92"/>
      <c r="EKW214" s="92"/>
      <c r="EKX214" s="92"/>
      <c r="EKY214" s="92"/>
      <c r="EKZ214" s="92"/>
      <c r="ELA214" s="92"/>
      <c r="ELB214" s="92"/>
      <c r="ELC214" s="92"/>
      <c r="ELD214" s="92"/>
      <c r="ELE214" s="92"/>
      <c r="ELF214" s="92"/>
      <c r="ELG214" s="92"/>
      <c r="ELH214" s="92"/>
      <c r="ELI214" s="92"/>
      <c r="ELJ214" s="92"/>
      <c r="ELK214" s="92"/>
      <c r="ELL214" s="92"/>
      <c r="ELM214" s="92"/>
      <c r="ELN214" s="92"/>
      <c r="ELO214" s="92"/>
      <c r="ELP214" s="92"/>
      <c r="ELQ214" s="92"/>
      <c r="ELR214" s="92"/>
      <c r="ELS214" s="92"/>
      <c r="ELT214" s="92"/>
      <c r="ELU214" s="92"/>
      <c r="ELV214" s="92"/>
      <c r="ELW214" s="92"/>
      <c r="ELX214" s="92"/>
      <c r="ELY214" s="92"/>
      <c r="ELZ214" s="92"/>
      <c r="EMA214" s="92"/>
      <c r="EMB214" s="92"/>
      <c r="EMC214" s="92"/>
      <c r="EMD214" s="92"/>
      <c r="EME214" s="92"/>
      <c r="EMF214" s="92"/>
      <c r="EMG214" s="92"/>
      <c r="EMH214" s="92"/>
      <c r="EMI214" s="92"/>
      <c r="EMJ214" s="92"/>
      <c r="EMK214" s="92"/>
      <c r="EML214" s="92"/>
      <c r="EMM214" s="92"/>
      <c r="EMN214" s="92"/>
      <c r="EMO214" s="92"/>
      <c r="EMP214" s="92"/>
      <c r="EMQ214" s="92"/>
      <c r="EMR214" s="92"/>
      <c r="EMS214" s="92"/>
      <c r="EMT214" s="92"/>
      <c r="EMU214" s="92"/>
      <c r="EMV214" s="92"/>
      <c r="EMW214" s="92"/>
      <c r="EMX214" s="92"/>
      <c r="EMY214" s="92"/>
      <c r="EMZ214" s="92"/>
      <c r="ENA214" s="92"/>
      <c r="ENB214" s="92"/>
      <c r="ENC214" s="92"/>
      <c r="END214" s="92"/>
      <c r="ENE214" s="92"/>
      <c r="ENF214" s="92"/>
      <c r="ENG214" s="92"/>
      <c r="ENH214" s="92"/>
      <c r="ENI214" s="92"/>
      <c r="ENJ214" s="92"/>
      <c r="ENK214" s="92"/>
      <c r="ENL214" s="92"/>
      <c r="ENM214" s="92"/>
      <c r="ENN214" s="92"/>
      <c r="ENO214" s="92"/>
      <c r="ENP214" s="92"/>
      <c r="ENQ214" s="92"/>
      <c r="ENR214" s="92"/>
      <c r="ENS214" s="92"/>
      <c r="ENT214" s="92"/>
      <c r="ENU214" s="92"/>
      <c r="ENV214" s="92"/>
      <c r="ENW214" s="92"/>
      <c r="ENX214" s="92"/>
      <c r="ENY214" s="92"/>
      <c r="ENZ214" s="92"/>
      <c r="EOA214" s="92"/>
      <c r="EOB214" s="92"/>
      <c r="EOC214" s="92"/>
      <c r="EOD214" s="92"/>
      <c r="EOE214" s="92"/>
      <c r="EOF214" s="92"/>
      <c r="EOG214" s="92"/>
      <c r="EOH214" s="92"/>
      <c r="EOI214" s="92"/>
      <c r="EOJ214" s="92"/>
      <c r="EOK214" s="92"/>
      <c r="EOL214" s="92"/>
      <c r="EOM214" s="92"/>
      <c r="EON214" s="92"/>
      <c r="EOO214" s="92"/>
      <c r="EOP214" s="92"/>
      <c r="EOQ214" s="92"/>
      <c r="EOR214" s="92"/>
      <c r="EOS214" s="92"/>
      <c r="EOT214" s="92"/>
      <c r="EOU214" s="92"/>
      <c r="EOV214" s="92"/>
      <c r="EOW214" s="92"/>
      <c r="EOX214" s="92"/>
      <c r="EOY214" s="92"/>
      <c r="EOZ214" s="92"/>
      <c r="EPA214" s="92"/>
      <c r="EPB214" s="92"/>
      <c r="EPC214" s="92"/>
      <c r="EPD214" s="92"/>
      <c r="EPE214" s="92"/>
      <c r="EPF214" s="92"/>
      <c r="EPG214" s="92"/>
      <c r="EPH214" s="92"/>
      <c r="EPI214" s="92"/>
      <c r="EPJ214" s="92"/>
      <c r="EPK214" s="92"/>
      <c r="EPL214" s="92"/>
      <c r="EPM214" s="92"/>
      <c r="EPN214" s="92"/>
      <c r="EPO214" s="92"/>
      <c r="EPP214" s="92"/>
      <c r="EPQ214" s="92"/>
      <c r="EPR214" s="92"/>
      <c r="EPS214" s="92"/>
      <c r="EPT214" s="92"/>
      <c r="EPU214" s="92"/>
      <c r="EPV214" s="92"/>
      <c r="EPW214" s="92"/>
      <c r="EPX214" s="92"/>
      <c r="EPY214" s="92"/>
      <c r="EPZ214" s="92"/>
      <c r="EQA214" s="92"/>
      <c r="EQB214" s="92"/>
      <c r="EQC214" s="92"/>
      <c r="EQD214" s="92"/>
      <c r="EQE214" s="92"/>
      <c r="EQF214" s="92"/>
      <c r="EQG214" s="92"/>
      <c r="EQH214" s="92"/>
      <c r="EQI214" s="92"/>
      <c r="EQJ214" s="92"/>
      <c r="EQK214" s="92"/>
      <c r="EQL214" s="92"/>
      <c r="EQM214" s="92"/>
      <c r="EQN214" s="92"/>
      <c r="EQO214" s="92"/>
      <c r="EQP214" s="92"/>
      <c r="EQQ214" s="92"/>
      <c r="EQR214" s="92"/>
      <c r="EQS214" s="92"/>
      <c r="EQT214" s="92"/>
      <c r="EQU214" s="92"/>
      <c r="EQV214" s="92"/>
      <c r="EQW214" s="92"/>
      <c r="EQX214" s="92"/>
      <c r="EQY214" s="92"/>
      <c r="EQZ214" s="92"/>
      <c r="ERA214" s="92"/>
      <c r="ERB214" s="92"/>
      <c r="ERC214" s="92"/>
      <c r="ERD214" s="92"/>
      <c r="ERE214" s="92"/>
      <c r="ERF214" s="92"/>
      <c r="ERG214" s="92"/>
      <c r="ERH214" s="92"/>
      <c r="ERI214" s="92"/>
      <c r="ERJ214" s="92"/>
      <c r="ERK214" s="92"/>
      <c r="ERL214" s="92"/>
      <c r="ERM214" s="92"/>
      <c r="ERN214" s="92"/>
      <c r="ERO214" s="92"/>
      <c r="ERP214" s="92"/>
      <c r="ERQ214" s="92"/>
      <c r="ERR214" s="92"/>
      <c r="ERS214" s="92"/>
      <c r="ERT214" s="92"/>
      <c r="ERU214" s="92"/>
      <c r="ERV214" s="92"/>
      <c r="ERW214" s="92"/>
      <c r="ERX214" s="92"/>
      <c r="ERY214" s="92"/>
      <c r="ERZ214" s="92"/>
      <c r="ESA214" s="92"/>
      <c r="ESB214" s="92"/>
      <c r="ESC214" s="92"/>
      <c r="ESD214" s="92"/>
      <c r="ESE214" s="92"/>
      <c r="ESF214" s="92"/>
      <c r="ESG214" s="92"/>
      <c r="ESH214" s="92"/>
      <c r="ESI214" s="92"/>
      <c r="ESJ214" s="92"/>
      <c r="ESK214" s="92"/>
      <c r="ESL214" s="92"/>
      <c r="ESM214" s="92"/>
      <c r="ESN214" s="92"/>
      <c r="ESO214" s="92"/>
      <c r="ESP214" s="92"/>
      <c r="ESQ214" s="92"/>
      <c r="ESR214" s="92"/>
      <c r="ESS214" s="92"/>
      <c r="EST214" s="92"/>
      <c r="ESU214" s="92"/>
      <c r="ESV214" s="92"/>
      <c r="ESW214" s="92"/>
      <c r="ESX214" s="92"/>
      <c r="ESY214" s="92"/>
      <c r="ESZ214" s="92"/>
      <c r="ETA214" s="92"/>
      <c r="ETB214" s="92"/>
      <c r="ETC214" s="92"/>
      <c r="ETD214" s="92"/>
      <c r="ETE214" s="92"/>
      <c r="ETF214" s="92"/>
      <c r="ETG214" s="92"/>
      <c r="ETH214" s="92"/>
      <c r="ETI214" s="92"/>
      <c r="ETJ214" s="92"/>
      <c r="ETK214" s="92"/>
      <c r="ETL214" s="92"/>
      <c r="ETM214" s="92"/>
      <c r="ETN214" s="92"/>
      <c r="ETO214" s="92"/>
      <c r="ETP214" s="92"/>
      <c r="ETQ214" s="92"/>
      <c r="ETR214" s="92"/>
      <c r="ETS214" s="92"/>
      <c r="ETT214" s="92"/>
      <c r="ETU214" s="92"/>
      <c r="ETV214" s="92"/>
      <c r="ETW214" s="92"/>
      <c r="ETX214" s="92"/>
      <c r="ETY214" s="92"/>
      <c r="ETZ214" s="92"/>
      <c r="EUA214" s="92"/>
      <c r="EUB214" s="92"/>
      <c r="EUC214" s="92"/>
      <c r="EUD214" s="92"/>
      <c r="EUE214" s="92"/>
      <c r="EUF214" s="92"/>
      <c r="EUG214" s="92"/>
      <c r="EUH214" s="92"/>
      <c r="EUI214" s="92"/>
      <c r="EUJ214" s="92"/>
      <c r="EUK214" s="92"/>
      <c r="EUL214" s="92"/>
      <c r="EUM214" s="92"/>
      <c r="EUN214" s="92"/>
      <c r="EUO214" s="92"/>
      <c r="EUP214" s="92"/>
      <c r="EUQ214" s="92"/>
      <c r="EUR214" s="92"/>
      <c r="EUS214" s="92"/>
      <c r="EUT214" s="92"/>
      <c r="EUU214" s="92"/>
      <c r="EUV214" s="92"/>
      <c r="EUW214" s="92"/>
      <c r="EUX214" s="92"/>
      <c r="EUY214" s="92"/>
      <c r="EUZ214" s="92"/>
      <c r="EVA214" s="92"/>
      <c r="EVB214" s="92"/>
      <c r="EVC214" s="92"/>
      <c r="EVD214" s="92"/>
      <c r="EVE214" s="92"/>
      <c r="EVF214" s="92"/>
      <c r="EVG214" s="92"/>
      <c r="EVH214" s="92"/>
      <c r="EVI214" s="92"/>
      <c r="EVJ214" s="92"/>
      <c r="EVK214" s="92"/>
      <c r="EVL214" s="92"/>
      <c r="EVM214" s="92"/>
      <c r="EVN214" s="92"/>
      <c r="EVO214" s="92"/>
      <c r="EVP214" s="92"/>
      <c r="EVQ214" s="92"/>
      <c r="EVR214" s="92"/>
      <c r="EVS214" s="92"/>
      <c r="EVT214" s="92"/>
      <c r="EVU214" s="92"/>
      <c r="EVV214" s="92"/>
      <c r="EVW214" s="92"/>
      <c r="EVX214" s="92"/>
      <c r="EVY214" s="92"/>
      <c r="EVZ214" s="92"/>
      <c r="EWA214" s="92"/>
      <c r="EWB214" s="92"/>
      <c r="EWC214" s="92"/>
      <c r="EWD214" s="92"/>
      <c r="EWE214" s="92"/>
      <c r="EWF214" s="92"/>
      <c r="EWG214" s="92"/>
      <c r="EWH214" s="92"/>
      <c r="EWI214" s="92"/>
      <c r="EWJ214" s="92"/>
      <c r="EWK214" s="92"/>
      <c r="EWL214" s="92"/>
      <c r="EWM214" s="92"/>
      <c r="EWN214" s="92"/>
      <c r="EWO214" s="92"/>
      <c r="EWP214" s="92"/>
      <c r="EWQ214" s="92"/>
      <c r="EWR214" s="92"/>
      <c r="EWS214" s="92"/>
      <c r="EWT214" s="92"/>
      <c r="EWU214" s="92"/>
      <c r="EWV214" s="92"/>
      <c r="EWW214" s="92"/>
      <c r="EWX214" s="92"/>
      <c r="EWY214" s="92"/>
      <c r="EWZ214" s="92"/>
      <c r="EXA214" s="92"/>
      <c r="EXB214" s="92"/>
      <c r="EXC214" s="92"/>
      <c r="EXD214" s="92"/>
      <c r="EXE214" s="92"/>
      <c r="EXF214" s="92"/>
      <c r="EXG214" s="92"/>
      <c r="EXH214" s="92"/>
      <c r="EXI214" s="92"/>
      <c r="EXJ214" s="92"/>
      <c r="EXK214" s="92"/>
      <c r="EXL214" s="92"/>
      <c r="EXM214" s="92"/>
      <c r="EXN214" s="92"/>
      <c r="EXO214" s="92"/>
      <c r="EXP214" s="92"/>
      <c r="EXQ214" s="92"/>
      <c r="EXR214" s="92"/>
      <c r="EXS214" s="92"/>
      <c r="EXT214" s="92"/>
      <c r="EXU214" s="92"/>
      <c r="EXV214" s="92"/>
      <c r="EXW214" s="92"/>
      <c r="EXX214" s="92"/>
      <c r="EXY214" s="92"/>
      <c r="EXZ214" s="92"/>
      <c r="EYA214" s="92"/>
      <c r="EYB214" s="92"/>
      <c r="EYC214" s="92"/>
      <c r="EYD214" s="92"/>
      <c r="EYE214" s="92"/>
      <c r="EYF214" s="92"/>
      <c r="EYG214" s="92"/>
      <c r="EYH214" s="92"/>
      <c r="EYI214" s="92"/>
      <c r="EYJ214" s="92"/>
      <c r="EYK214" s="92"/>
      <c r="EYL214" s="92"/>
      <c r="EYM214" s="92"/>
      <c r="EYN214" s="92"/>
      <c r="EYO214" s="92"/>
      <c r="EYP214" s="92"/>
      <c r="EYQ214" s="92"/>
      <c r="EYR214" s="92"/>
      <c r="EYS214" s="92"/>
      <c r="EYT214" s="92"/>
      <c r="EYU214" s="92"/>
      <c r="EYV214" s="92"/>
      <c r="EYW214" s="92"/>
      <c r="EYX214" s="92"/>
      <c r="EYY214" s="92"/>
      <c r="EYZ214" s="92"/>
      <c r="EZA214" s="92"/>
      <c r="EZB214" s="92"/>
      <c r="EZC214" s="92"/>
      <c r="EZD214" s="92"/>
      <c r="EZE214" s="92"/>
      <c r="EZF214" s="92"/>
      <c r="EZG214" s="92"/>
      <c r="EZH214" s="92"/>
      <c r="EZI214" s="92"/>
      <c r="EZJ214" s="92"/>
      <c r="EZK214" s="92"/>
      <c r="EZL214" s="92"/>
      <c r="EZM214" s="92"/>
      <c r="EZN214" s="92"/>
      <c r="EZO214" s="92"/>
      <c r="EZP214" s="92"/>
      <c r="EZQ214" s="92"/>
      <c r="EZR214" s="92"/>
      <c r="EZS214" s="92"/>
      <c r="EZT214" s="92"/>
      <c r="EZU214" s="92"/>
      <c r="EZV214" s="92"/>
      <c r="EZW214" s="92"/>
      <c r="EZX214" s="92"/>
      <c r="EZY214" s="92"/>
      <c r="EZZ214" s="92"/>
      <c r="FAA214" s="92"/>
      <c r="FAB214" s="92"/>
      <c r="FAC214" s="92"/>
      <c r="FAD214" s="92"/>
      <c r="FAE214" s="92"/>
      <c r="FAF214" s="92"/>
      <c r="FAG214" s="92"/>
      <c r="FAH214" s="92"/>
      <c r="FAI214" s="92"/>
      <c r="FAJ214" s="92"/>
      <c r="FAK214" s="92"/>
      <c r="FAL214" s="92"/>
      <c r="FAM214" s="92"/>
      <c r="FAN214" s="92"/>
      <c r="FAO214" s="92"/>
      <c r="FAP214" s="92"/>
      <c r="FAQ214" s="92"/>
      <c r="FAR214" s="92"/>
      <c r="FAS214" s="92"/>
      <c r="FAT214" s="92"/>
      <c r="FAU214" s="92"/>
      <c r="FAV214" s="92"/>
      <c r="FAW214" s="92"/>
      <c r="FAX214" s="92"/>
      <c r="FAY214" s="92"/>
      <c r="FAZ214" s="92"/>
      <c r="FBA214" s="92"/>
      <c r="FBB214" s="92"/>
      <c r="FBC214" s="92"/>
      <c r="FBD214" s="92"/>
      <c r="FBE214" s="92"/>
      <c r="FBF214" s="92"/>
      <c r="FBG214" s="92"/>
      <c r="FBH214" s="92"/>
      <c r="FBI214" s="92"/>
      <c r="FBJ214" s="92"/>
      <c r="FBK214" s="92"/>
      <c r="FBL214" s="92"/>
      <c r="FBM214" s="92"/>
      <c r="FBN214" s="92"/>
      <c r="FBO214" s="92"/>
      <c r="FBP214" s="92"/>
      <c r="FBQ214" s="92"/>
      <c r="FBR214" s="92"/>
      <c r="FBS214" s="92"/>
      <c r="FBT214" s="92"/>
      <c r="FBU214" s="92"/>
      <c r="FBV214" s="92"/>
      <c r="FBW214" s="92"/>
      <c r="FBX214" s="92"/>
      <c r="FBY214" s="92"/>
      <c r="FBZ214" s="92"/>
      <c r="FCA214" s="92"/>
      <c r="FCB214" s="92"/>
      <c r="FCC214" s="92"/>
      <c r="FCD214" s="92"/>
      <c r="FCE214" s="92"/>
      <c r="FCF214" s="92"/>
      <c r="FCG214" s="92"/>
      <c r="FCH214" s="92"/>
      <c r="FCI214" s="92"/>
      <c r="FCJ214" s="92"/>
      <c r="FCK214" s="92"/>
      <c r="FCL214" s="92"/>
      <c r="FCM214" s="92"/>
      <c r="FCN214" s="92"/>
      <c r="FCO214" s="92"/>
      <c r="FCP214" s="92"/>
      <c r="FCQ214" s="92"/>
      <c r="FCR214" s="92"/>
      <c r="FCS214" s="92"/>
      <c r="FCT214" s="92"/>
      <c r="FCU214" s="92"/>
      <c r="FCV214" s="92"/>
      <c r="FCW214" s="92"/>
      <c r="FCX214" s="92"/>
      <c r="FCY214" s="92"/>
      <c r="FCZ214" s="92"/>
      <c r="FDA214" s="92"/>
      <c r="FDB214" s="92"/>
      <c r="FDC214" s="92"/>
      <c r="FDD214" s="92"/>
      <c r="FDE214" s="92"/>
      <c r="FDF214" s="92"/>
      <c r="FDG214" s="92"/>
      <c r="FDH214" s="92"/>
      <c r="FDI214" s="92"/>
      <c r="FDJ214" s="92"/>
      <c r="FDK214" s="92"/>
      <c r="FDL214" s="92"/>
      <c r="FDM214" s="92"/>
      <c r="FDN214" s="92"/>
      <c r="FDO214" s="92"/>
      <c r="FDP214" s="92"/>
      <c r="FDQ214" s="92"/>
      <c r="FDR214" s="92"/>
      <c r="FDS214" s="92"/>
      <c r="FDT214" s="92"/>
      <c r="FDU214" s="92"/>
      <c r="FDV214" s="92"/>
      <c r="FDW214" s="92"/>
      <c r="FDX214" s="92"/>
      <c r="FDY214" s="92"/>
      <c r="FDZ214" s="92"/>
      <c r="FEA214" s="92"/>
      <c r="FEB214" s="92"/>
      <c r="FEC214" s="92"/>
      <c r="FED214" s="92"/>
      <c r="FEE214" s="92"/>
      <c r="FEF214" s="92"/>
      <c r="FEG214" s="92"/>
      <c r="FEH214" s="92"/>
      <c r="FEI214" s="92"/>
      <c r="FEJ214" s="92"/>
      <c r="FEK214" s="92"/>
      <c r="FEL214" s="92"/>
      <c r="FEM214" s="92"/>
      <c r="FEN214" s="92"/>
      <c r="FEO214" s="92"/>
      <c r="FEP214" s="92"/>
      <c r="FEQ214" s="92"/>
      <c r="FER214" s="92"/>
      <c r="FES214" s="92"/>
      <c r="FET214" s="92"/>
      <c r="FEU214" s="92"/>
      <c r="FEV214" s="92"/>
      <c r="FEW214" s="92"/>
      <c r="FEX214" s="92"/>
      <c r="FEY214" s="92"/>
      <c r="FEZ214" s="92"/>
      <c r="FFA214" s="92"/>
      <c r="FFB214" s="92"/>
      <c r="FFC214" s="92"/>
      <c r="FFD214" s="92"/>
      <c r="FFE214" s="92"/>
      <c r="FFF214" s="92"/>
      <c r="FFG214" s="92"/>
      <c r="FFH214" s="92"/>
      <c r="FFI214" s="92"/>
      <c r="FFJ214" s="92"/>
      <c r="FFK214" s="92"/>
      <c r="FFL214" s="92"/>
      <c r="FFM214" s="92"/>
      <c r="FFN214" s="92"/>
      <c r="FFO214" s="92"/>
      <c r="FFP214" s="92"/>
      <c r="FFQ214" s="92"/>
      <c r="FFR214" s="92"/>
      <c r="FFS214" s="92"/>
      <c r="FFT214" s="92"/>
      <c r="FFU214" s="92"/>
      <c r="FFV214" s="92"/>
      <c r="FFW214" s="92"/>
      <c r="FFX214" s="92"/>
      <c r="FFY214" s="92"/>
      <c r="FFZ214" s="92"/>
      <c r="FGA214" s="92"/>
      <c r="FGB214" s="92"/>
      <c r="FGC214" s="92"/>
      <c r="FGD214" s="92"/>
      <c r="FGE214" s="92"/>
      <c r="FGF214" s="92"/>
      <c r="FGG214" s="92"/>
      <c r="FGH214" s="92"/>
      <c r="FGI214" s="92"/>
      <c r="FGJ214" s="92"/>
      <c r="FGK214" s="92"/>
      <c r="FGL214" s="92"/>
      <c r="FGM214" s="92"/>
      <c r="FGN214" s="92"/>
      <c r="FGO214" s="92"/>
      <c r="FGP214" s="92"/>
      <c r="FGQ214" s="92"/>
      <c r="FGR214" s="92"/>
      <c r="FGS214" s="92"/>
      <c r="FGT214" s="92"/>
      <c r="FGU214" s="92"/>
      <c r="FGV214" s="92"/>
      <c r="FGW214" s="92"/>
      <c r="FGX214" s="92"/>
      <c r="FGY214" s="92"/>
      <c r="FGZ214" s="92"/>
      <c r="FHA214" s="92"/>
      <c r="FHB214" s="92"/>
      <c r="FHC214" s="92"/>
      <c r="FHD214" s="92"/>
      <c r="FHE214" s="92"/>
      <c r="FHF214" s="92"/>
      <c r="FHG214" s="92"/>
      <c r="FHH214" s="92"/>
      <c r="FHI214" s="92"/>
      <c r="FHJ214" s="92"/>
      <c r="FHK214" s="92"/>
      <c r="FHL214" s="92"/>
      <c r="FHM214" s="92"/>
      <c r="FHN214" s="92"/>
      <c r="FHO214" s="92"/>
      <c r="FHP214" s="92"/>
      <c r="FHQ214" s="92"/>
      <c r="FHR214" s="92"/>
      <c r="FHS214" s="92"/>
      <c r="FHT214" s="92"/>
      <c r="FHU214" s="92"/>
      <c r="FHV214" s="92"/>
      <c r="FHW214" s="92"/>
      <c r="FHX214" s="92"/>
      <c r="FHY214" s="92"/>
      <c r="FHZ214" s="92"/>
      <c r="FIA214" s="92"/>
      <c r="FIB214" s="92"/>
      <c r="FIC214" s="92"/>
      <c r="FID214" s="92"/>
      <c r="FIE214" s="92"/>
      <c r="FIF214" s="92"/>
      <c r="FIG214" s="92"/>
      <c r="FIH214" s="92"/>
      <c r="FII214" s="92"/>
      <c r="FIJ214" s="92"/>
      <c r="FIK214" s="92"/>
      <c r="FIL214" s="92"/>
      <c r="FIM214" s="92"/>
      <c r="FIN214" s="92"/>
      <c r="FIO214" s="92"/>
      <c r="FIP214" s="92"/>
      <c r="FIQ214" s="92"/>
      <c r="FIR214" s="92"/>
      <c r="FIS214" s="92"/>
      <c r="FIT214" s="92"/>
      <c r="FIU214" s="92"/>
      <c r="FIV214" s="92"/>
      <c r="FIW214" s="92"/>
      <c r="FIX214" s="92"/>
      <c r="FIY214" s="92"/>
      <c r="FIZ214" s="92"/>
      <c r="FJA214" s="92"/>
      <c r="FJB214" s="92"/>
      <c r="FJC214" s="92"/>
      <c r="FJD214" s="92"/>
      <c r="FJE214" s="92"/>
      <c r="FJF214" s="92"/>
      <c r="FJG214" s="92"/>
      <c r="FJH214" s="92"/>
      <c r="FJI214" s="92"/>
      <c r="FJJ214" s="92"/>
      <c r="FJK214" s="92"/>
      <c r="FJL214" s="92"/>
      <c r="FJM214" s="92"/>
      <c r="FJN214" s="92"/>
      <c r="FJO214" s="92"/>
      <c r="FJP214" s="92"/>
      <c r="FJQ214" s="92"/>
      <c r="FJR214" s="92"/>
      <c r="FJS214" s="92"/>
      <c r="FJT214" s="92"/>
      <c r="FJU214" s="92"/>
      <c r="FJV214" s="92"/>
      <c r="FJW214" s="92"/>
      <c r="FJX214" s="92"/>
      <c r="FJY214" s="92"/>
      <c r="FJZ214" s="92"/>
      <c r="FKA214" s="92"/>
      <c r="FKB214" s="92"/>
      <c r="FKC214" s="92"/>
      <c r="FKD214" s="92"/>
      <c r="FKE214" s="92"/>
      <c r="FKF214" s="92"/>
      <c r="FKG214" s="92"/>
      <c r="FKH214" s="92"/>
      <c r="FKI214" s="92"/>
      <c r="FKJ214" s="92"/>
      <c r="FKK214" s="92"/>
      <c r="FKL214" s="92"/>
      <c r="FKM214" s="92"/>
      <c r="FKN214" s="92"/>
      <c r="FKO214" s="92"/>
      <c r="FKP214" s="92"/>
      <c r="FKQ214" s="92"/>
      <c r="FKR214" s="92"/>
      <c r="FKS214" s="92"/>
      <c r="FKT214" s="92"/>
      <c r="FKU214" s="92"/>
      <c r="FKV214" s="92"/>
      <c r="FKW214" s="92"/>
      <c r="FKX214" s="92"/>
      <c r="FKY214" s="92"/>
      <c r="FKZ214" s="92"/>
      <c r="FLA214" s="92"/>
      <c r="FLB214" s="92"/>
      <c r="FLC214" s="92"/>
      <c r="FLD214" s="92"/>
      <c r="FLE214" s="92"/>
      <c r="FLF214" s="92"/>
      <c r="FLG214" s="92"/>
      <c r="FLH214" s="92"/>
      <c r="FLI214" s="92"/>
      <c r="FLJ214" s="92"/>
      <c r="FLK214" s="92"/>
      <c r="FLL214" s="92"/>
      <c r="FLM214" s="92"/>
      <c r="FLN214" s="92"/>
      <c r="FLO214" s="92"/>
      <c r="FLP214" s="92"/>
      <c r="FLQ214" s="92"/>
      <c r="FLR214" s="92"/>
      <c r="FLS214" s="92"/>
      <c r="FLT214" s="92"/>
      <c r="FLU214" s="92"/>
      <c r="FLV214" s="92"/>
      <c r="FLW214" s="92"/>
      <c r="FLX214" s="92"/>
      <c r="FLY214" s="92"/>
      <c r="FLZ214" s="92"/>
      <c r="FMA214" s="92"/>
      <c r="FMB214" s="92"/>
      <c r="FMC214" s="92"/>
      <c r="FMD214" s="92"/>
      <c r="FME214" s="92"/>
      <c r="FMF214" s="92"/>
      <c r="FMG214" s="92"/>
      <c r="FMH214" s="92"/>
      <c r="FMI214" s="92"/>
      <c r="FMJ214" s="92"/>
      <c r="FMK214" s="92"/>
      <c r="FML214" s="92"/>
      <c r="FMM214" s="92"/>
      <c r="FMN214" s="92"/>
      <c r="FMO214" s="92"/>
      <c r="FMP214" s="92"/>
      <c r="FMQ214" s="92"/>
      <c r="FMR214" s="92"/>
      <c r="FMS214" s="92"/>
      <c r="FMT214" s="92"/>
      <c r="FMU214" s="92"/>
      <c r="FMV214" s="92"/>
      <c r="FMW214" s="92"/>
      <c r="FMX214" s="92"/>
      <c r="FMY214" s="92"/>
      <c r="FMZ214" s="92"/>
      <c r="FNA214" s="92"/>
      <c r="FNB214" s="92"/>
      <c r="FNC214" s="92"/>
      <c r="FND214" s="92"/>
      <c r="FNE214" s="92"/>
      <c r="FNF214" s="92"/>
      <c r="FNG214" s="92"/>
      <c r="FNH214" s="92"/>
      <c r="FNI214" s="92"/>
      <c r="FNJ214" s="92"/>
      <c r="FNK214" s="92"/>
      <c r="FNL214" s="92"/>
      <c r="FNM214" s="92"/>
      <c r="FNN214" s="92"/>
      <c r="FNO214" s="92"/>
      <c r="FNP214" s="92"/>
      <c r="FNQ214" s="92"/>
      <c r="FNR214" s="92"/>
      <c r="FNS214" s="92"/>
      <c r="FNT214" s="92"/>
      <c r="FNU214" s="92"/>
      <c r="FNV214" s="92"/>
      <c r="FNW214" s="92"/>
      <c r="FNX214" s="92"/>
      <c r="FNY214" s="92"/>
      <c r="FNZ214" s="92"/>
      <c r="FOA214" s="92"/>
      <c r="FOB214" s="92"/>
      <c r="FOC214" s="92"/>
      <c r="FOD214" s="92"/>
      <c r="FOE214" s="92"/>
      <c r="FOF214" s="92"/>
      <c r="FOG214" s="92"/>
      <c r="FOH214" s="92"/>
      <c r="FOI214" s="92"/>
      <c r="FOJ214" s="92"/>
      <c r="FOK214" s="92"/>
      <c r="FOL214" s="92"/>
      <c r="FOM214" s="92"/>
      <c r="FON214" s="92"/>
      <c r="FOO214" s="92"/>
      <c r="FOP214" s="92"/>
      <c r="FOQ214" s="92"/>
      <c r="FOR214" s="92"/>
      <c r="FOS214" s="92"/>
      <c r="FOT214" s="92"/>
      <c r="FOU214" s="92"/>
      <c r="FOV214" s="92"/>
      <c r="FOW214" s="92"/>
      <c r="FOX214" s="92"/>
      <c r="FOY214" s="92"/>
      <c r="FOZ214" s="92"/>
      <c r="FPA214" s="92"/>
      <c r="FPB214" s="92"/>
      <c r="FPC214" s="92"/>
      <c r="FPD214" s="92"/>
      <c r="FPE214" s="92"/>
      <c r="FPF214" s="92"/>
      <c r="FPG214" s="92"/>
      <c r="FPH214" s="92"/>
      <c r="FPI214" s="92"/>
      <c r="FPJ214" s="92"/>
      <c r="FPK214" s="92"/>
      <c r="FPL214" s="92"/>
      <c r="FPM214" s="92"/>
      <c r="FPN214" s="92"/>
      <c r="FPO214" s="92"/>
      <c r="FPP214" s="92"/>
      <c r="FPQ214" s="92"/>
      <c r="FPR214" s="92"/>
      <c r="FPS214" s="92"/>
      <c r="FPT214" s="92"/>
      <c r="FPU214" s="92"/>
      <c r="FPV214" s="92"/>
      <c r="FPW214" s="92"/>
      <c r="FPX214" s="92"/>
      <c r="FPY214" s="92"/>
      <c r="FPZ214" s="92"/>
      <c r="FQA214" s="92"/>
      <c r="FQB214" s="92"/>
      <c r="FQC214" s="92"/>
      <c r="FQD214" s="92"/>
      <c r="FQE214" s="92"/>
      <c r="FQF214" s="92"/>
      <c r="FQG214" s="92"/>
      <c r="FQH214" s="92"/>
      <c r="FQI214" s="92"/>
      <c r="FQJ214" s="92"/>
      <c r="FQK214" s="92"/>
      <c r="FQL214" s="92"/>
      <c r="FQM214" s="92"/>
      <c r="FQN214" s="92"/>
      <c r="FQO214" s="92"/>
      <c r="FQP214" s="92"/>
      <c r="FQQ214" s="92"/>
      <c r="FQR214" s="92"/>
      <c r="FQS214" s="92"/>
      <c r="FQT214" s="92"/>
      <c r="FQU214" s="92"/>
      <c r="FQV214" s="92"/>
      <c r="FQW214" s="92"/>
      <c r="FQX214" s="92"/>
      <c r="FQY214" s="92"/>
      <c r="FQZ214" s="92"/>
      <c r="FRA214" s="92"/>
      <c r="FRB214" s="92"/>
      <c r="FRC214" s="92"/>
      <c r="FRD214" s="92"/>
      <c r="FRE214" s="92"/>
      <c r="FRF214" s="92"/>
      <c r="FRG214" s="92"/>
      <c r="FRH214" s="92"/>
      <c r="FRI214" s="92"/>
      <c r="FRJ214" s="92"/>
      <c r="FRK214" s="92"/>
      <c r="FRL214" s="92"/>
      <c r="FRM214" s="92"/>
      <c r="FRN214" s="92"/>
      <c r="FRO214" s="92"/>
      <c r="FRP214" s="92"/>
      <c r="FRQ214" s="92"/>
      <c r="FRR214" s="92"/>
      <c r="FRS214" s="92"/>
      <c r="FRT214" s="92"/>
      <c r="FRU214" s="92"/>
      <c r="FRV214" s="92"/>
      <c r="FRW214" s="92"/>
      <c r="FRX214" s="92"/>
      <c r="FRY214" s="92"/>
      <c r="FRZ214" s="92"/>
      <c r="FSA214" s="92"/>
      <c r="FSB214" s="92"/>
      <c r="FSC214" s="92"/>
      <c r="FSD214" s="92"/>
      <c r="FSE214" s="92"/>
      <c r="FSF214" s="92"/>
      <c r="FSG214" s="92"/>
      <c r="FSH214" s="92"/>
      <c r="FSI214" s="92"/>
      <c r="FSJ214" s="92"/>
      <c r="FSK214" s="92"/>
      <c r="FSL214" s="92"/>
      <c r="FSM214" s="92"/>
      <c r="FSN214" s="92"/>
      <c r="FSO214" s="92"/>
      <c r="FSP214" s="92"/>
      <c r="FSQ214" s="92"/>
      <c r="FSR214" s="92"/>
      <c r="FSS214" s="92"/>
      <c r="FST214" s="92"/>
      <c r="FSU214" s="92"/>
      <c r="FSV214" s="92"/>
      <c r="FSW214" s="92"/>
      <c r="FSX214" s="92"/>
      <c r="FSY214" s="92"/>
      <c r="FSZ214" s="92"/>
      <c r="FTA214" s="92"/>
      <c r="FTB214" s="92"/>
      <c r="FTC214" s="92"/>
      <c r="FTD214" s="92"/>
      <c r="FTE214" s="92"/>
      <c r="FTF214" s="92"/>
      <c r="FTG214" s="92"/>
      <c r="FTH214" s="92"/>
      <c r="FTI214" s="92"/>
      <c r="FTJ214" s="92"/>
      <c r="FTK214" s="92"/>
      <c r="FTL214" s="92"/>
      <c r="FTM214" s="92"/>
      <c r="FTN214" s="92"/>
      <c r="FTO214" s="92"/>
      <c r="FTP214" s="92"/>
      <c r="FTQ214" s="92"/>
      <c r="FTR214" s="92"/>
      <c r="FTS214" s="92"/>
      <c r="FTT214" s="92"/>
      <c r="FTU214" s="92"/>
      <c r="FTV214" s="92"/>
      <c r="FTW214" s="92"/>
      <c r="FTX214" s="92"/>
      <c r="FTY214" s="92"/>
      <c r="FTZ214" s="92"/>
      <c r="FUA214" s="92"/>
      <c r="FUB214" s="92"/>
      <c r="FUC214" s="92"/>
      <c r="FUD214" s="92"/>
      <c r="FUE214" s="92"/>
      <c r="FUF214" s="92"/>
      <c r="FUG214" s="92"/>
      <c r="FUH214" s="92"/>
      <c r="FUI214" s="92"/>
      <c r="FUJ214" s="92"/>
      <c r="FUK214" s="92"/>
      <c r="FUL214" s="92"/>
      <c r="FUM214" s="92"/>
      <c r="FUN214" s="92"/>
      <c r="FUO214" s="92"/>
      <c r="FUP214" s="92"/>
      <c r="FUQ214" s="92"/>
      <c r="FUR214" s="92"/>
      <c r="FUS214" s="92"/>
      <c r="FUT214" s="92"/>
      <c r="FUU214" s="92"/>
      <c r="FUV214" s="92"/>
      <c r="FUW214" s="92"/>
      <c r="FUX214" s="92"/>
      <c r="FUY214" s="92"/>
      <c r="FUZ214" s="92"/>
      <c r="FVA214" s="92"/>
      <c r="FVB214" s="92"/>
      <c r="FVC214" s="92"/>
      <c r="FVD214" s="92"/>
      <c r="FVE214" s="92"/>
      <c r="FVF214" s="92"/>
      <c r="FVG214" s="92"/>
      <c r="FVH214" s="92"/>
      <c r="FVI214" s="92"/>
      <c r="FVJ214" s="92"/>
      <c r="FVK214" s="92"/>
      <c r="FVL214" s="92"/>
      <c r="FVM214" s="92"/>
      <c r="FVN214" s="92"/>
      <c r="FVO214" s="92"/>
      <c r="FVP214" s="92"/>
      <c r="FVQ214" s="92"/>
      <c r="FVR214" s="92"/>
      <c r="FVS214" s="92"/>
      <c r="FVT214" s="92"/>
      <c r="FVU214" s="92"/>
      <c r="FVV214" s="92"/>
      <c r="FVW214" s="92"/>
      <c r="FVX214" s="92"/>
      <c r="FVY214" s="92"/>
      <c r="FVZ214" s="92"/>
      <c r="FWA214" s="92"/>
      <c r="FWB214" s="92"/>
      <c r="FWC214" s="92"/>
      <c r="FWD214" s="92"/>
      <c r="FWE214" s="92"/>
      <c r="FWF214" s="92"/>
      <c r="FWG214" s="92"/>
      <c r="FWH214" s="92"/>
      <c r="FWI214" s="92"/>
      <c r="FWJ214" s="92"/>
      <c r="FWK214" s="92"/>
      <c r="FWL214" s="92"/>
      <c r="FWM214" s="92"/>
      <c r="FWN214" s="92"/>
      <c r="FWO214" s="92"/>
      <c r="FWP214" s="92"/>
      <c r="FWQ214" s="92"/>
      <c r="FWR214" s="92"/>
      <c r="FWS214" s="92"/>
      <c r="FWT214" s="92"/>
      <c r="FWU214" s="92"/>
      <c r="FWV214" s="92"/>
      <c r="FWW214" s="92"/>
      <c r="FWX214" s="92"/>
      <c r="FWY214" s="92"/>
      <c r="FWZ214" s="92"/>
      <c r="FXA214" s="92"/>
      <c r="FXB214" s="92"/>
      <c r="FXC214" s="92"/>
      <c r="FXD214" s="92"/>
      <c r="FXE214" s="92"/>
      <c r="FXF214" s="92"/>
      <c r="FXG214" s="92"/>
      <c r="FXH214" s="92"/>
      <c r="FXI214" s="92"/>
      <c r="FXJ214" s="92"/>
      <c r="FXK214" s="92"/>
      <c r="FXL214" s="92"/>
      <c r="FXM214" s="92"/>
      <c r="FXN214" s="92"/>
      <c r="FXO214" s="92"/>
      <c r="FXP214" s="92"/>
      <c r="FXQ214" s="92"/>
      <c r="FXR214" s="92"/>
      <c r="FXS214" s="92"/>
      <c r="FXT214" s="92"/>
      <c r="FXU214" s="92"/>
      <c r="FXV214" s="92"/>
      <c r="FXW214" s="92"/>
      <c r="FXX214" s="92"/>
      <c r="FXY214" s="92"/>
      <c r="FXZ214" s="92"/>
      <c r="FYA214" s="92"/>
      <c r="FYB214" s="92"/>
      <c r="FYC214" s="92"/>
      <c r="FYD214" s="92"/>
      <c r="FYE214" s="92"/>
      <c r="FYF214" s="92"/>
      <c r="FYG214" s="92"/>
      <c r="FYH214" s="92"/>
      <c r="FYI214" s="92"/>
      <c r="FYJ214" s="92"/>
      <c r="FYK214" s="92"/>
      <c r="FYL214" s="92"/>
      <c r="FYM214" s="92"/>
      <c r="FYN214" s="92"/>
      <c r="FYO214" s="92"/>
      <c r="FYP214" s="92"/>
      <c r="FYQ214" s="92"/>
      <c r="FYR214" s="92"/>
      <c r="FYS214" s="92"/>
      <c r="FYT214" s="92"/>
      <c r="FYU214" s="92"/>
      <c r="FYV214" s="92"/>
      <c r="FYW214" s="92"/>
      <c r="FYX214" s="92"/>
      <c r="FYY214" s="92"/>
      <c r="FYZ214" s="92"/>
      <c r="FZA214" s="92"/>
      <c r="FZB214" s="92"/>
      <c r="FZC214" s="92"/>
      <c r="FZD214" s="92"/>
      <c r="FZE214" s="92"/>
      <c r="FZF214" s="92"/>
      <c r="FZG214" s="92"/>
      <c r="FZH214" s="92"/>
      <c r="FZI214" s="92"/>
      <c r="FZJ214" s="92"/>
      <c r="FZK214" s="92"/>
      <c r="FZL214" s="92"/>
      <c r="FZM214" s="92"/>
      <c r="FZN214" s="92"/>
      <c r="FZO214" s="92"/>
      <c r="FZP214" s="92"/>
      <c r="FZQ214" s="92"/>
      <c r="FZR214" s="92"/>
      <c r="FZS214" s="92"/>
      <c r="FZT214" s="92"/>
      <c r="FZU214" s="92"/>
      <c r="FZV214" s="92"/>
      <c r="FZW214" s="92"/>
      <c r="FZX214" s="92"/>
      <c r="FZY214" s="92"/>
      <c r="FZZ214" s="92"/>
      <c r="GAA214" s="92"/>
      <c r="GAB214" s="92"/>
      <c r="GAC214" s="92"/>
      <c r="GAD214" s="92"/>
      <c r="GAE214" s="92"/>
      <c r="GAF214" s="92"/>
      <c r="GAG214" s="92"/>
      <c r="GAH214" s="92"/>
      <c r="GAI214" s="92"/>
      <c r="GAJ214" s="92"/>
      <c r="GAK214" s="92"/>
      <c r="GAL214" s="92"/>
      <c r="GAM214" s="92"/>
      <c r="GAN214" s="92"/>
      <c r="GAO214" s="92"/>
      <c r="GAP214" s="92"/>
      <c r="GAQ214" s="92"/>
      <c r="GAR214" s="92"/>
      <c r="GAS214" s="92"/>
      <c r="GAT214" s="92"/>
      <c r="GAU214" s="92"/>
      <c r="GAV214" s="92"/>
      <c r="GAW214" s="92"/>
      <c r="GAX214" s="92"/>
      <c r="GAY214" s="92"/>
      <c r="GAZ214" s="92"/>
      <c r="GBA214" s="92"/>
      <c r="GBB214" s="92"/>
      <c r="GBC214" s="92"/>
      <c r="GBD214" s="92"/>
      <c r="GBE214" s="92"/>
      <c r="GBF214" s="92"/>
      <c r="GBG214" s="92"/>
      <c r="GBH214" s="92"/>
      <c r="GBI214" s="92"/>
      <c r="GBJ214" s="92"/>
      <c r="GBK214" s="92"/>
      <c r="GBL214" s="92"/>
      <c r="GBM214" s="92"/>
      <c r="GBN214" s="92"/>
      <c r="GBO214" s="92"/>
      <c r="GBP214" s="92"/>
      <c r="GBQ214" s="92"/>
      <c r="GBR214" s="92"/>
      <c r="GBS214" s="92"/>
      <c r="GBT214" s="92"/>
      <c r="GBU214" s="92"/>
      <c r="GBV214" s="92"/>
      <c r="GBW214" s="92"/>
      <c r="GBX214" s="92"/>
      <c r="GBY214" s="92"/>
      <c r="GBZ214" s="92"/>
      <c r="GCA214" s="92"/>
      <c r="GCB214" s="92"/>
      <c r="GCC214" s="92"/>
      <c r="GCD214" s="92"/>
      <c r="GCE214" s="92"/>
      <c r="GCF214" s="92"/>
      <c r="GCG214" s="92"/>
      <c r="GCH214" s="92"/>
      <c r="GCI214" s="92"/>
      <c r="GCJ214" s="92"/>
      <c r="GCK214" s="92"/>
      <c r="GCL214" s="92"/>
      <c r="GCM214" s="92"/>
      <c r="GCN214" s="92"/>
      <c r="GCO214" s="92"/>
      <c r="GCP214" s="92"/>
      <c r="GCQ214" s="92"/>
      <c r="GCR214" s="92"/>
      <c r="GCS214" s="92"/>
      <c r="GCT214" s="92"/>
      <c r="GCU214" s="92"/>
      <c r="GCV214" s="92"/>
      <c r="GCW214" s="92"/>
      <c r="GCX214" s="92"/>
      <c r="GCY214" s="92"/>
      <c r="GCZ214" s="92"/>
      <c r="GDA214" s="92"/>
      <c r="GDB214" s="92"/>
      <c r="GDC214" s="92"/>
      <c r="GDD214" s="92"/>
      <c r="GDE214" s="92"/>
      <c r="GDF214" s="92"/>
      <c r="GDG214" s="92"/>
      <c r="GDH214" s="92"/>
      <c r="GDI214" s="92"/>
      <c r="GDJ214" s="92"/>
      <c r="GDK214" s="92"/>
      <c r="GDL214" s="92"/>
      <c r="GDM214" s="92"/>
      <c r="GDN214" s="92"/>
      <c r="GDO214" s="92"/>
      <c r="GDP214" s="92"/>
      <c r="GDQ214" s="92"/>
      <c r="GDR214" s="92"/>
      <c r="GDS214" s="92"/>
      <c r="GDT214" s="92"/>
      <c r="GDU214" s="92"/>
      <c r="GDV214" s="92"/>
      <c r="GDW214" s="92"/>
      <c r="GDX214" s="92"/>
      <c r="GDY214" s="92"/>
      <c r="GDZ214" s="92"/>
      <c r="GEA214" s="92"/>
      <c r="GEB214" s="92"/>
      <c r="GEC214" s="92"/>
      <c r="GED214" s="92"/>
      <c r="GEE214" s="92"/>
      <c r="GEF214" s="92"/>
      <c r="GEG214" s="92"/>
      <c r="GEH214" s="92"/>
      <c r="GEI214" s="92"/>
      <c r="GEJ214" s="92"/>
      <c r="GEK214" s="92"/>
      <c r="GEL214" s="92"/>
      <c r="GEM214" s="92"/>
      <c r="GEN214" s="92"/>
      <c r="GEO214" s="92"/>
      <c r="GEP214" s="92"/>
      <c r="GEQ214" s="92"/>
      <c r="GER214" s="92"/>
      <c r="GES214" s="92"/>
      <c r="GET214" s="92"/>
      <c r="GEU214" s="92"/>
      <c r="GEV214" s="92"/>
      <c r="GEW214" s="92"/>
      <c r="GEX214" s="92"/>
      <c r="GEY214" s="92"/>
      <c r="GEZ214" s="92"/>
      <c r="GFA214" s="92"/>
      <c r="GFB214" s="92"/>
      <c r="GFC214" s="92"/>
      <c r="GFD214" s="92"/>
      <c r="GFE214" s="92"/>
      <c r="GFF214" s="92"/>
      <c r="GFG214" s="92"/>
      <c r="GFH214" s="92"/>
      <c r="GFI214" s="92"/>
      <c r="GFJ214" s="92"/>
      <c r="GFK214" s="92"/>
      <c r="GFL214" s="92"/>
      <c r="GFM214" s="92"/>
      <c r="GFN214" s="92"/>
      <c r="GFO214" s="92"/>
      <c r="GFP214" s="92"/>
      <c r="GFQ214" s="92"/>
      <c r="GFR214" s="92"/>
      <c r="GFS214" s="92"/>
      <c r="GFT214" s="92"/>
      <c r="GFU214" s="92"/>
      <c r="GFV214" s="92"/>
      <c r="GFW214" s="92"/>
      <c r="GFX214" s="92"/>
      <c r="GFY214" s="92"/>
      <c r="GFZ214" s="92"/>
      <c r="GGA214" s="92"/>
      <c r="GGB214" s="92"/>
      <c r="GGC214" s="92"/>
      <c r="GGD214" s="92"/>
      <c r="GGE214" s="92"/>
      <c r="GGF214" s="92"/>
      <c r="GGG214" s="92"/>
      <c r="GGH214" s="92"/>
      <c r="GGI214" s="92"/>
      <c r="GGJ214" s="92"/>
      <c r="GGK214" s="92"/>
      <c r="GGL214" s="92"/>
      <c r="GGM214" s="92"/>
      <c r="GGN214" s="92"/>
      <c r="GGO214" s="92"/>
      <c r="GGP214" s="92"/>
      <c r="GGQ214" s="92"/>
      <c r="GGR214" s="92"/>
      <c r="GGS214" s="92"/>
      <c r="GGT214" s="92"/>
      <c r="GGU214" s="92"/>
      <c r="GGV214" s="92"/>
      <c r="GGW214" s="92"/>
      <c r="GGX214" s="92"/>
      <c r="GGY214" s="92"/>
      <c r="GGZ214" s="92"/>
      <c r="GHA214" s="92"/>
      <c r="GHB214" s="92"/>
      <c r="GHC214" s="92"/>
      <c r="GHD214" s="92"/>
      <c r="GHE214" s="92"/>
      <c r="GHF214" s="92"/>
      <c r="GHG214" s="92"/>
      <c r="GHH214" s="92"/>
      <c r="GHI214" s="92"/>
      <c r="GHJ214" s="92"/>
      <c r="GHK214" s="92"/>
      <c r="GHL214" s="92"/>
      <c r="GHM214" s="92"/>
      <c r="GHN214" s="92"/>
      <c r="GHO214" s="92"/>
      <c r="GHP214" s="92"/>
      <c r="GHQ214" s="92"/>
      <c r="GHR214" s="92"/>
      <c r="GHS214" s="92"/>
      <c r="GHT214" s="92"/>
      <c r="GHU214" s="92"/>
      <c r="GHV214" s="92"/>
      <c r="GHW214" s="92"/>
      <c r="GHX214" s="92"/>
      <c r="GHY214" s="92"/>
      <c r="GHZ214" s="92"/>
      <c r="GIA214" s="92"/>
      <c r="GIB214" s="92"/>
      <c r="GIC214" s="92"/>
      <c r="GID214" s="92"/>
      <c r="GIE214" s="92"/>
      <c r="GIF214" s="92"/>
      <c r="GIG214" s="92"/>
      <c r="GIH214" s="92"/>
      <c r="GII214" s="92"/>
      <c r="GIJ214" s="92"/>
      <c r="GIK214" s="92"/>
      <c r="GIL214" s="92"/>
      <c r="GIM214" s="92"/>
      <c r="GIN214" s="92"/>
      <c r="GIO214" s="92"/>
      <c r="GIP214" s="92"/>
      <c r="GIQ214" s="92"/>
      <c r="GIR214" s="92"/>
      <c r="GIS214" s="92"/>
      <c r="GIT214" s="92"/>
      <c r="GIU214" s="92"/>
      <c r="GIV214" s="92"/>
      <c r="GIW214" s="92"/>
      <c r="GIX214" s="92"/>
      <c r="GIY214" s="92"/>
      <c r="GIZ214" s="92"/>
      <c r="GJA214" s="92"/>
      <c r="GJB214" s="92"/>
      <c r="GJC214" s="92"/>
      <c r="GJD214" s="92"/>
      <c r="GJE214" s="92"/>
      <c r="GJF214" s="92"/>
      <c r="GJG214" s="92"/>
      <c r="GJH214" s="92"/>
      <c r="GJI214" s="92"/>
      <c r="GJJ214" s="92"/>
      <c r="GJK214" s="92"/>
      <c r="GJL214" s="92"/>
      <c r="GJM214" s="92"/>
      <c r="GJN214" s="92"/>
      <c r="GJO214" s="92"/>
      <c r="GJP214" s="92"/>
      <c r="GJQ214" s="92"/>
      <c r="GJR214" s="92"/>
      <c r="GJS214" s="92"/>
      <c r="GJT214" s="92"/>
      <c r="GJU214" s="92"/>
      <c r="GJV214" s="92"/>
      <c r="GJW214" s="92"/>
      <c r="GJX214" s="92"/>
      <c r="GJY214" s="92"/>
      <c r="GJZ214" s="92"/>
      <c r="GKA214" s="92"/>
      <c r="GKB214" s="92"/>
      <c r="GKC214" s="92"/>
      <c r="GKD214" s="92"/>
      <c r="GKE214" s="92"/>
      <c r="GKF214" s="92"/>
      <c r="GKG214" s="92"/>
      <c r="GKH214" s="92"/>
      <c r="GKI214" s="92"/>
      <c r="GKJ214" s="92"/>
      <c r="GKK214" s="92"/>
      <c r="GKL214" s="92"/>
      <c r="GKM214" s="92"/>
      <c r="GKN214" s="92"/>
      <c r="GKO214" s="92"/>
      <c r="GKP214" s="92"/>
      <c r="GKQ214" s="92"/>
      <c r="GKR214" s="92"/>
      <c r="GKS214" s="92"/>
      <c r="GKT214" s="92"/>
      <c r="GKU214" s="92"/>
      <c r="GKV214" s="92"/>
      <c r="GKW214" s="92"/>
      <c r="GKX214" s="92"/>
      <c r="GKY214" s="92"/>
      <c r="GKZ214" s="92"/>
      <c r="GLA214" s="92"/>
      <c r="GLB214" s="92"/>
      <c r="GLC214" s="92"/>
      <c r="GLD214" s="92"/>
      <c r="GLE214" s="92"/>
      <c r="GLF214" s="92"/>
      <c r="GLG214" s="92"/>
      <c r="GLH214" s="92"/>
      <c r="GLI214" s="92"/>
      <c r="GLJ214" s="92"/>
      <c r="GLK214" s="92"/>
      <c r="GLL214" s="92"/>
      <c r="GLM214" s="92"/>
      <c r="GLN214" s="92"/>
      <c r="GLO214" s="92"/>
      <c r="GLP214" s="92"/>
      <c r="GLQ214" s="92"/>
      <c r="GLR214" s="92"/>
      <c r="GLS214" s="92"/>
      <c r="GLT214" s="92"/>
      <c r="GLU214" s="92"/>
      <c r="GLV214" s="92"/>
      <c r="GLW214" s="92"/>
      <c r="GLX214" s="92"/>
      <c r="GLY214" s="92"/>
      <c r="GLZ214" s="92"/>
      <c r="GMA214" s="92"/>
      <c r="GMB214" s="92"/>
      <c r="GMC214" s="92"/>
      <c r="GMD214" s="92"/>
      <c r="GME214" s="92"/>
      <c r="GMF214" s="92"/>
      <c r="GMG214" s="92"/>
      <c r="GMH214" s="92"/>
      <c r="GMI214" s="92"/>
      <c r="GMJ214" s="92"/>
      <c r="GMK214" s="92"/>
      <c r="GML214" s="92"/>
      <c r="GMM214" s="92"/>
      <c r="GMN214" s="92"/>
      <c r="GMO214" s="92"/>
      <c r="GMP214" s="92"/>
      <c r="GMQ214" s="92"/>
      <c r="GMR214" s="92"/>
      <c r="GMS214" s="92"/>
      <c r="GMT214" s="92"/>
      <c r="GMU214" s="92"/>
      <c r="GMV214" s="92"/>
      <c r="GMW214" s="92"/>
      <c r="GMX214" s="92"/>
      <c r="GMY214" s="92"/>
      <c r="GMZ214" s="92"/>
      <c r="GNA214" s="92"/>
      <c r="GNB214" s="92"/>
      <c r="GNC214" s="92"/>
      <c r="GND214" s="92"/>
      <c r="GNE214" s="92"/>
      <c r="GNF214" s="92"/>
      <c r="GNG214" s="92"/>
      <c r="GNH214" s="92"/>
      <c r="GNI214" s="92"/>
      <c r="GNJ214" s="92"/>
      <c r="GNK214" s="92"/>
      <c r="GNL214" s="92"/>
      <c r="GNM214" s="92"/>
      <c r="GNN214" s="92"/>
      <c r="GNO214" s="92"/>
      <c r="GNP214" s="92"/>
      <c r="GNQ214" s="92"/>
      <c r="GNR214" s="92"/>
      <c r="GNS214" s="92"/>
      <c r="GNT214" s="92"/>
      <c r="GNU214" s="92"/>
      <c r="GNV214" s="92"/>
      <c r="GNW214" s="92"/>
      <c r="GNX214" s="92"/>
      <c r="GNY214" s="92"/>
      <c r="GNZ214" s="92"/>
      <c r="GOA214" s="92"/>
      <c r="GOB214" s="92"/>
      <c r="GOC214" s="92"/>
      <c r="GOD214" s="92"/>
      <c r="GOE214" s="92"/>
      <c r="GOF214" s="92"/>
      <c r="GOG214" s="92"/>
      <c r="GOH214" s="92"/>
      <c r="GOI214" s="92"/>
      <c r="GOJ214" s="92"/>
      <c r="GOK214" s="92"/>
      <c r="GOL214" s="92"/>
      <c r="GOM214" s="92"/>
      <c r="GON214" s="92"/>
      <c r="GOO214" s="92"/>
      <c r="GOP214" s="92"/>
      <c r="GOQ214" s="92"/>
      <c r="GOR214" s="92"/>
      <c r="GOS214" s="92"/>
      <c r="GOT214" s="92"/>
      <c r="GOU214" s="92"/>
      <c r="GOV214" s="92"/>
      <c r="GOW214" s="92"/>
      <c r="GOX214" s="92"/>
      <c r="GOY214" s="92"/>
      <c r="GOZ214" s="92"/>
      <c r="GPA214" s="92"/>
      <c r="GPB214" s="92"/>
      <c r="GPC214" s="92"/>
      <c r="GPD214" s="92"/>
      <c r="GPE214" s="92"/>
      <c r="GPF214" s="92"/>
      <c r="GPG214" s="92"/>
      <c r="GPH214" s="92"/>
      <c r="GPI214" s="92"/>
      <c r="GPJ214" s="92"/>
      <c r="GPK214" s="92"/>
      <c r="GPL214" s="92"/>
      <c r="GPM214" s="92"/>
      <c r="GPN214" s="92"/>
      <c r="GPO214" s="92"/>
      <c r="GPP214" s="92"/>
      <c r="GPQ214" s="92"/>
      <c r="GPR214" s="92"/>
      <c r="GPS214" s="92"/>
      <c r="GPT214" s="92"/>
      <c r="GPU214" s="92"/>
      <c r="GPV214" s="92"/>
      <c r="GPW214" s="92"/>
      <c r="GPX214" s="92"/>
      <c r="GPY214" s="92"/>
      <c r="GPZ214" s="92"/>
      <c r="GQA214" s="92"/>
      <c r="GQB214" s="92"/>
      <c r="GQC214" s="92"/>
      <c r="GQD214" s="92"/>
      <c r="GQE214" s="92"/>
      <c r="GQF214" s="92"/>
      <c r="GQG214" s="92"/>
      <c r="GQH214" s="92"/>
      <c r="GQI214" s="92"/>
      <c r="GQJ214" s="92"/>
      <c r="GQK214" s="92"/>
      <c r="GQL214" s="92"/>
      <c r="GQM214" s="92"/>
      <c r="GQN214" s="92"/>
      <c r="GQO214" s="92"/>
      <c r="GQP214" s="92"/>
      <c r="GQQ214" s="92"/>
      <c r="GQR214" s="92"/>
      <c r="GQS214" s="92"/>
      <c r="GQT214" s="92"/>
      <c r="GQU214" s="92"/>
      <c r="GQV214" s="92"/>
      <c r="GQW214" s="92"/>
      <c r="GQX214" s="92"/>
      <c r="GQY214" s="92"/>
      <c r="GQZ214" s="92"/>
      <c r="GRA214" s="92"/>
      <c r="GRB214" s="92"/>
      <c r="GRC214" s="92"/>
      <c r="GRD214" s="92"/>
      <c r="GRE214" s="92"/>
      <c r="GRF214" s="92"/>
      <c r="GRG214" s="92"/>
      <c r="GRH214" s="92"/>
      <c r="GRI214" s="92"/>
      <c r="GRJ214" s="92"/>
      <c r="GRK214" s="92"/>
      <c r="GRL214" s="92"/>
      <c r="GRM214" s="92"/>
      <c r="GRN214" s="92"/>
      <c r="GRO214" s="92"/>
      <c r="GRP214" s="92"/>
      <c r="GRQ214" s="92"/>
      <c r="GRR214" s="92"/>
      <c r="GRS214" s="92"/>
      <c r="GRT214" s="92"/>
      <c r="GRU214" s="92"/>
      <c r="GRV214" s="92"/>
      <c r="GRW214" s="92"/>
      <c r="GRX214" s="92"/>
      <c r="GRY214" s="92"/>
      <c r="GRZ214" s="92"/>
      <c r="GSA214" s="92"/>
      <c r="GSB214" s="92"/>
      <c r="GSC214" s="92"/>
      <c r="GSD214" s="92"/>
      <c r="GSE214" s="92"/>
      <c r="GSF214" s="92"/>
      <c r="GSG214" s="92"/>
      <c r="GSH214" s="92"/>
      <c r="GSI214" s="92"/>
      <c r="GSJ214" s="92"/>
      <c r="GSK214" s="92"/>
      <c r="GSL214" s="92"/>
      <c r="GSM214" s="92"/>
      <c r="GSN214" s="92"/>
      <c r="GSO214" s="92"/>
      <c r="GSP214" s="92"/>
      <c r="GSQ214" s="92"/>
      <c r="GSR214" s="92"/>
      <c r="GSS214" s="92"/>
      <c r="GST214" s="92"/>
      <c r="GSU214" s="92"/>
      <c r="GSV214" s="92"/>
      <c r="GSW214" s="92"/>
      <c r="GSX214" s="92"/>
      <c r="GSY214" s="92"/>
      <c r="GSZ214" s="92"/>
      <c r="GTA214" s="92"/>
      <c r="GTB214" s="92"/>
      <c r="GTC214" s="92"/>
      <c r="GTD214" s="92"/>
      <c r="GTE214" s="92"/>
      <c r="GTF214" s="92"/>
      <c r="GTG214" s="92"/>
      <c r="GTH214" s="92"/>
      <c r="GTI214" s="92"/>
      <c r="GTJ214" s="92"/>
      <c r="GTK214" s="92"/>
      <c r="GTL214" s="92"/>
      <c r="GTM214" s="92"/>
      <c r="GTN214" s="92"/>
      <c r="GTO214" s="92"/>
      <c r="GTP214" s="92"/>
      <c r="GTQ214" s="92"/>
      <c r="GTR214" s="92"/>
      <c r="GTS214" s="92"/>
      <c r="GTT214" s="92"/>
      <c r="GTU214" s="92"/>
      <c r="GTV214" s="92"/>
      <c r="GTW214" s="92"/>
      <c r="GTX214" s="92"/>
      <c r="GTY214" s="92"/>
      <c r="GTZ214" s="92"/>
      <c r="GUA214" s="92"/>
      <c r="GUB214" s="92"/>
      <c r="GUC214" s="92"/>
      <c r="GUD214" s="92"/>
      <c r="GUE214" s="92"/>
      <c r="GUF214" s="92"/>
      <c r="GUG214" s="92"/>
      <c r="GUH214" s="92"/>
      <c r="GUI214" s="92"/>
      <c r="GUJ214" s="92"/>
      <c r="GUK214" s="92"/>
      <c r="GUL214" s="92"/>
      <c r="GUM214" s="92"/>
      <c r="GUN214" s="92"/>
      <c r="GUO214" s="92"/>
      <c r="GUP214" s="92"/>
      <c r="GUQ214" s="92"/>
      <c r="GUR214" s="92"/>
      <c r="GUS214" s="92"/>
      <c r="GUT214" s="92"/>
      <c r="GUU214" s="92"/>
      <c r="GUV214" s="92"/>
      <c r="GUW214" s="92"/>
      <c r="GUX214" s="92"/>
      <c r="GUY214" s="92"/>
      <c r="GUZ214" s="92"/>
      <c r="GVA214" s="92"/>
      <c r="GVB214" s="92"/>
      <c r="GVC214" s="92"/>
      <c r="GVD214" s="92"/>
      <c r="GVE214" s="92"/>
      <c r="GVF214" s="92"/>
      <c r="GVG214" s="92"/>
      <c r="GVH214" s="92"/>
      <c r="GVI214" s="92"/>
      <c r="GVJ214" s="92"/>
      <c r="GVK214" s="92"/>
      <c r="GVL214" s="92"/>
      <c r="GVM214" s="92"/>
      <c r="GVN214" s="92"/>
      <c r="GVO214" s="92"/>
      <c r="GVP214" s="92"/>
      <c r="GVQ214" s="92"/>
      <c r="GVR214" s="92"/>
      <c r="GVS214" s="92"/>
      <c r="GVT214" s="92"/>
      <c r="GVU214" s="92"/>
      <c r="GVV214" s="92"/>
      <c r="GVW214" s="92"/>
      <c r="GVX214" s="92"/>
      <c r="GVY214" s="92"/>
      <c r="GVZ214" s="92"/>
      <c r="GWA214" s="92"/>
      <c r="GWB214" s="92"/>
      <c r="GWC214" s="92"/>
      <c r="GWD214" s="92"/>
      <c r="GWE214" s="92"/>
      <c r="GWF214" s="92"/>
      <c r="GWG214" s="92"/>
      <c r="GWH214" s="92"/>
      <c r="GWI214" s="92"/>
      <c r="GWJ214" s="92"/>
      <c r="GWK214" s="92"/>
      <c r="GWL214" s="92"/>
      <c r="GWM214" s="92"/>
      <c r="GWN214" s="92"/>
      <c r="GWO214" s="92"/>
      <c r="GWP214" s="92"/>
      <c r="GWQ214" s="92"/>
      <c r="GWR214" s="92"/>
      <c r="GWS214" s="92"/>
      <c r="GWT214" s="92"/>
      <c r="GWU214" s="92"/>
      <c r="GWV214" s="92"/>
      <c r="GWW214" s="92"/>
      <c r="GWX214" s="92"/>
      <c r="GWY214" s="92"/>
      <c r="GWZ214" s="92"/>
      <c r="GXA214" s="92"/>
      <c r="GXB214" s="92"/>
      <c r="GXC214" s="92"/>
      <c r="GXD214" s="92"/>
      <c r="GXE214" s="92"/>
      <c r="GXF214" s="92"/>
      <c r="GXG214" s="92"/>
      <c r="GXH214" s="92"/>
      <c r="GXI214" s="92"/>
      <c r="GXJ214" s="92"/>
      <c r="GXK214" s="92"/>
      <c r="GXL214" s="92"/>
      <c r="GXM214" s="92"/>
      <c r="GXN214" s="92"/>
      <c r="GXO214" s="92"/>
      <c r="GXP214" s="92"/>
      <c r="GXQ214" s="92"/>
      <c r="GXR214" s="92"/>
      <c r="GXS214" s="92"/>
      <c r="GXT214" s="92"/>
      <c r="GXU214" s="92"/>
      <c r="GXV214" s="92"/>
      <c r="GXW214" s="92"/>
      <c r="GXX214" s="92"/>
      <c r="GXY214" s="92"/>
      <c r="GXZ214" s="92"/>
      <c r="GYA214" s="92"/>
      <c r="GYB214" s="92"/>
      <c r="GYC214" s="92"/>
      <c r="GYD214" s="92"/>
      <c r="GYE214" s="92"/>
      <c r="GYF214" s="92"/>
      <c r="GYG214" s="92"/>
      <c r="GYH214" s="92"/>
      <c r="GYI214" s="92"/>
      <c r="GYJ214" s="92"/>
      <c r="GYK214" s="92"/>
      <c r="GYL214" s="92"/>
      <c r="GYM214" s="92"/>
      <c r="GYN214" s="92"/>
      <c r="GYO214" s="92"/>
      <c r="GYP214" s="92"/>
      <c r="GYQ214" s="92"/>
      <c r="GYR214" s="92"/>
      <c r="GYS214" s="92"/>
      <c r="GYT214" s="92"/>
      <c r="GYU214" s="92"/>
      <c r="GYV214" s="92"/>
      <c r="GYW214" s="92"/>
      <c r="GYX214" s="92"/>
      <c r="GYY214" s="92"/>
      <c r="GYZ214" s="92"/>
      <c r="GZA214" s="92"/>
      <c r="GZB214" s="92"/>
      <c r="GZC214" s="92"/>
      <c r="GZD214" s="92"/>
      <c r="GZE214" s="92"/>
      <c r="GZF214" s="92"/>
      <c r="GZG214" s="92"/>
      <c r="GZH214" s="92"/>
      <c r="GZI214" s="92"/>
      <c r="GZJ214" s="92"/>
      <c r="GZK214" s="92"/>
      <c r="GZL214" s="92"/>
      <c r="GZM214" s="92"/>
      <c r="GZN214" s="92"/>
      <c r="GZO214" s="92"/>
      <c r="GZP214" s="92"/>
      <c r="GZQ214" s="92"/>
      <c r="GZR214" s="92"/>
      <c r="GZS214" s="92"/>
      <c r="GZT214" s="92"/>
      <c r="GZU214" s="92"/>
      <c r="GZV214" s="92"/>
      <c r="GZW214" s="92"/>
      <c r="GZX214" s="92"/>
      <c r="GZY214" s="92"/>
      <c r="GZZ214" s="92"/>
      <c r="HAA214" s="92"/>
      <c r="HAB214" s="92"/>
      <c r="HAC214" s="92"/>
      <c r="HAD214" s="92"/>
      <c r="HAE214" s="92"/>
      <c r="HAF214" s="92"/>
      <c r="HAG214" s="92"/>
      <c r="HAH214" s="92"/>
      <c r="HAI214" s="92"/>
      <c r="HAJ214" s="92"/>
      <c r="HAK214" s="92"/>
      <c r="HAL214" s="92"/>
      <c r="HAM214" s="92"/>
      <c r="HAN214" s="92"/>
      <c r="HAO214" s="92"/>
      <c r="HAP214" s="92"/>
      <c r="HAQ214" s="92"/>
      <c r="HAR214" s="92"/>
      <c r="HAS214" s="92"/>
      <c r="HAT214" s="92"/>
      <c r="HAU214" s="92"/>
      <c r="HAV214" s="92"/>
      <c r="HAW214" s="92"/>
      <c r="HAX214" s="92"/>
      <c r="HAY214" s="92"/>
      <c r="HAZ214" s="92"/>
      <c r="HBA214" s="92"/>
      <c r="HBB214" s="92"/>
      <c r="HBC214" s="92"/>
      <c r="HBD214" s="92"/>
      <c r="HBE214" s="92"/>
      <c r="HBF214" s="92"/>
      <c r="HBG214" s="92"/>
      <c r="HBH214" s="92"/>
      <c r="HBI214" s="92"/>
      <c r="HBJ214" s="92"/>
      <c r="HBK214" s="92"/>
      <c r="HBL214" s="92"/>
      <c r="HBM214" s="92"/>
      <c r="HBN214" s="92"/>
      <c r="HBO214" s="92"/>
      <c r="HBP214" s="92"/>
      <c r="HBQ214" s="92"/>
      <c r="HBR214" s="92"/>
      <c r="HBS214" s="92"/>
      <c r="HBT214" s="92"/>
      <c r="HBU214" s="92"/>
      <c r="HBV214" s="92"/>
      <c r="HBW214" s="92"/>
      <c r="HBX214" s="92"/>
      <c r="HBY214" s="92"/>
      <c r="HBZ214" s="92"/>
      <c r="HCA214" s="92"/>
      <c r="HCB214" s="92"/>
      <c r="HCC214" s="92"/>
      <c r="HCD214" s="92"/>
      <c r="HCE214" s="92"/>
      <c r="HCF214" s="92"/>
      <c r="HCG214" s="92"/>
      <c r="HCH214" s="92"/>
      <c r="HCI214" s="92"/>
      <c r="HCJ214" s="92"/>
      <c r="HCK214" s="92"/>
      <c r="HCL214" s="92"/>
      <c r="HCM214" s="92"/>
      <c r="HCN214" s="92"/>
      <c r="HCO214" s="92"/>
      <c r="HCP214" s="92"/>
      <c r="HCQ214" s="92"/>
      <c r="HCR214" s="92"/>
      <c r="HCS214" s="92"/>
      <c r="HCT214" s="92"/>
      <c r="HCU214" s="92"/>
      <c r="HCV214" s="92"/>
      <c r="HCW214" s="92"/>
      <c r="HCX214" s="92"/>
      <c r="HCY214" s="92"/>
      <c r="HCZ214" s="92"/>
      <c r="HDA214" s="92"/>
      <c r="HDB214" s="92"/>
      <c r="HDC214" s="92"/>
      <c r="HDD214" s="92"/>
      <c r="HDE214" s="92"/>
      <c r="HDF214" s="92"/>
      <c r="HDG214" s="92"/>
      <c r="HDH214" s="92"/>
      <c r="HDI214" s="92"/>
      <c r="HDJ214" s="92"/>
      <c r="HDK214" s="92"/>
      <c r="HDL214" s="92"/>
      <c r="HDM214" s="92"/>
      <c r="HDN214" s="92"/>
      <c r="HDO214" s="92"/>
      <c r="HDP214" s="92"/>
      <c r="HDQ214" s="92"/>
      <c r="HDR214" s="92"/>
      <c r="HDS214" s="92"/>
      <c r="HDT214" s="92"/>
      <c r="HDU214" s="92"/>
      <c r="HDV214" s="92"/>
      <c r="HDW214" s="92"/>
      <c r="HDX214" s="92"/>
      <c r="HDY214" s="92"/>
      <c r="HDZ214" s="92"/>
      <c r="HEA214" s="92"/>
      <c r="HEB214" s="92"/>
      <c r="HEC214" s="92"/>
      <c r="HED214" s="92"/>
      <c r="HEE214" s="92"/>
      <c r="HEF214" s="92"/>
      <c r="HEG214" s="92"/>
      <c r="HEH214" s="92"/>
      <c r="HEI214" s="92"/>
      <c r="HEJ214" s="92"/>
      <c r="HEK214" s="92"/>
      <c r="HEL214" s="92"/>
      <c r="HEM214" s="92"/>
      <c r="HEN214" s="92"/>
      <c r="HEO214" s="92"/>
      <c r="HEP214" s="92"/>
      <c r="HEQ214" s="92"/>
      <c r="HER214" s="92"/>
      <c r="HES214" s="92"/>
      <c r="HET214" s="92"/>
      <c r="HEU214" s="92"/>
      <c r="HEV214" s="92"/>
      <c r="HEW214" s="92"/>
      <c r="HEX214" s="92"/>
      <c r="HEY214" s="92"/>
      <c r="HEZ214" s="92"/>
      <c r="HFA214" s="92"/>
      <c r="HFB214" s="92"/>
      <c r="HFC214" s="92"/>
      <c r="HFD214" s="92"/>
      <c r="HFE214" s="92"/>
      <c r="HFF214" s="92"/>
      <c r="HFG214" s="92"/>
      <c r="HFH214" s="92"/>
      <c r="HFI214" s="92"/>
      <c r="HFJ214" s="92"/>
      <c r="HFK214" s="92"/>
      <c r="HFL214" s="92"/>
      <c r="HFM214" s="92"/>
      <c r="HFN214" s="92"/>
      <c r="HFO214" s="92"/>
      <c r="HFP214" s="92"/>
      <c r="HFQ214" s="92"/>
      <c r="HFR214" s="92"/>
      <c r="HFS214" s="92"/>
      <c r="HFT214" s="92"/>
      <c r="HFU214" s="92"/>
      <c r="HFV214" s="92"/>
      <c r="HFW214" s="92"/>
      <c r="HFX214" s="92"/>
      <c r="HFY214" s="92"/>
      <c r="HFZ214" s="92"/>
      <c r="HGA214" s="92"/>
      <c r="HGB214" s="92"/>
      <c r="HGC214" s="92"/>
      <c r="HGD214" s="92"/>
      <c r="HGE214" s="92"/>
      <c r="HGF214" s="92"/>
      <c r="HGG214" s="92"/>
      <c r="HGH214" s="92"/>
      <c r="HGI214" s="92"/>
      <c r="HGJ214" s="92"/>
      <c r="HGK214" s="92"/>
      <c r="HGL214" s="92"/>
      <c r="HGM214" s="92"/>
      <c r="HGN214" s="92"/>
      <c r="HGO214" s="92"/>
      <c r="HGP214" s="92"/>
      <c r="HGQ214" s="92"/>
      <c r="HGR214" s="92"/>
      <c r="HGS214" s="92"/>
      <c r="HGT214" s="92"/>
      <c r="HGU214" s="92"/>
      <c r="HGV214" s="92"/>
      <c r="HGW214" s="92"/>
      <c r="HGX214" s="92"/>
      <c r="HGY214" s="92"/>
      <c r="HGZ214" s="92"/>
      <c r="HHA214" s="92"/>
      <c r="HHB214" s="92"/>
      <c r="HHC214" s="92"/>
      <c r="HHD214" s="92"/>
      <c r="HHE214" s="92"/>
      <c r="HHF214" s="92"/>
      <c r="HHG214" s="92"/>
      <c r="HHH214" s="92"/>
      <c r="HHI214" s="92"/>
      <c r="HHJ214" s="92"/>
      <c r="HHK214" s="92"/>
      <c r="HHL214" s="92"/>
      <c r="HHM214" s="92"/>
      <c r="HHN214" s="92"/>
      <c r="HHO214" s="92"/>
      <c r="HHP214" s="92"/>
      <c r="HHQ214" s="92"/>
      <c r="HHR214" s="92"/>
      <c r="HHS214" s="92"/>
      <c r="HHT214" s="92"/>
      <c r="HHU214" s="92"/>
      <c r="HHV214" s="92"/>
      <c r="HHW214" s="92"/>
      <c r="HHX214" s="92"/>
      <c r="HHY214" s="92"/>
      <c r="HHZ214" s="92"/>
      <c r="HIA214" s="92"/>
      <c r="HIB214" s="92"/>
      <c r="HIC214" s="92"/>
      <c r="HID214" s="92"/>
      <c r="HIE214" s="92"/>
      <c r="HIF214" s="92"/>
      <c r="HIG214" s="92"/>
      <c r="HIH214" s="92"/>
      <c r="HII214" s="92"/>
      <c r="HIJ214" s="92"/>
      <c r="HIK214" s="92"/>
      <c r="HIL214" s="92"/>
      <c r="HIM214" s="92"/>
      <c r="HIN214" s="92"/>
      <c r="HIO214" s="92"/>
      <c r="HIP214" s="92"/>
      <c r="HIQ214" s="92"/>
      <c r="HIR214" s="92"/>
      <c r="HIS214" s="92"/>
      <c r="HIT214" s="92"/>
      <c r="HIU214" s="92"/>
      <c r="HIV214" s="92"/>
      <c r="HIW214" s="92"/>
      <c r="HIX214" s="92"/>
      <c r="HIY214" s="92"/>
      <c r="HIZ214" s="92"/>
      <c r="HJA214" s="92"/>
      <c r="HJB214" s="92"/>
      <c r="HJC214" s="92"/>
      <c r="HJD214" s="92"/>
      <c r="HJE214" s="92"/>
      <c r="HJF214" s="92"/>
      <c r="HJG214" s="92"/>
      <c r="HJH214" s="92"/>
      <c r="HJI214" s="92"/>
      <c r="HJJ214" s="92"/>
      <c r="HJK214" s="92"/>
      <c r="HJL214" s="92"/>
      <c r="HJM214" s="92"/>
      <c r="HJN214" s="92"/>
      <c r="HJO214" s="92"/>
      <c r="HJP214" s="92"/>
      <c r="HJQ214" s="92"/>
      <c r="HJR214" s="92"/>
      <c r="HJS214" s="92"/>
      <c r="HJT214" s="92"/>
      <c r="HJU214" s="92"/>
      <c r="HJV214" s="92"/>
      <c r="HJW214" s="92"/>
      <c r="HJX214" s="92"/>
      <c r="HJY214" s="92"/>
      <c r="HJZ214" s="92"/>
      <c r="HKA214" s="92"/>
      <c r="HKB214" s="92"/>
      <c r="HKC214" s="92"/>
      <c r="HKD214" s="92"/>
      <c r="HKE214" s="92"/>
      <c r="HKF214" s="92"/>
      <c r="HKG214" s="92"/>
      <c r="HKH214" s="92"/>
      <c r="HKI214" s="92"/>
      <c r="HKJ214" s="92"/>
      <c r="HKK214" s="92"/>
      <c r="HKL214" s="92"/>
      <c r="HKM214" s="92"/>
      <c r="HKN214" s="92"/>
      <c r="HKO214" s="92"/>
      <c r="HKP214" s="92"/>
      <c r="HKQ214" s="92"/>
      <c r="HKR214" s="92"/>
      <c r="HKS214" s="92"/>
      <c r="HKT214" s="92"/>
      <c r="HKU214" s="92"/>
      <c r="HKV214" s="92"/>
      <c r="HKW214" s="92"/>
      <c r="HKX214" s="92"/>
      <c r="HKY214" s="92"/>
      <c r="HKZ214" s="92"/>
      <c r="HLA214" s="92"/>
      <c r="HLB214" s="92"/>
      <c r="HLC214" s="92"/>
      <c r="HLD214" s="92"/>
      <c r="HLE214" s="92"/>
      <c r="HLF214" s="92"/>
      <c r="HLG214" s="92"/>
      <c r="HLH214" s="92"/>
      <c r="HLI214" s="92"/>
      <c r="HLJ214" s="92"/>
      <c r="HLK214" s="92"/>
      <c r="HLL214" s="92"/>
      <c r="HLM214" s="92"/>
      <c r="HLN214" s="92"/>
      <c r="HLO214" s="92"/>
      <c r="HLP214" s="92"/>
      <c r="HLQ214" s="92"/>
      <c r="HLR214" s="92"/>
      <c r="HLS214" s="92"/>
      <c r="HLT214" s="92"/>
      <c r="HLU214" s="92"/>
      <c r="HLV214" s="92"/>
      <c r="HLW214" s="92"/>
      <c r="HLX214" s="92"/>
      <c r="HLY214" s="92"/>
      <c r="HLZ214" s="92"/>
      <c r="HMA214" s="92"/>
      <c r="HMB214" s="92"/>
      <c r="HMC214" s="92"/>
      <c r="HMD214" s="92"/>
      <c r="HME214" s="92"/>
      <c r="HMF214" s="92"/>
      <c r="HMG214" s="92"/>
      <c r="HMH214" s="92"/>
      <c r="HMI214" s="92"/>
      <c r="HMJ214" s="92"/>
      <c r="HMK214" s="92"/>
      <c r="HML214" s="92"/>
      <c r="HMM214" s="92"/>
      <c r="HMN214" s="92"/>
      <c r="HMO214" s="92"/>
      <c r="HMP214" s="92"/>
      <c r="HMQ214" s="92"/>
      <c r="HMR214" s="92"/>
      <c r="HMS214" s="92"/>
      <c r="HMT214" s="92"/>
      <c r="HMU214" s="92"/>
      <c r="HMV214" s="92"/>
      <c r="HMW214" s="92"/>
      <c r="HMX214" s="92"/>
      <c r="HMY214" s="92"/>
      <c r="HMZ214" s="92"/>
      <c r="HNA214" s="92"/>
      <c r="HNB214" s="92"/>
      <c r="HNC214" s="92"/>
      <c r="HND214" s="92"/>
      <c r="HNE214" s="92"/>
      <c r="HNF214" s="92"/>
      <c r="HNG214" s="92"/>
      <c r="HNH214" s="92"/>
      <c r="HNI214" s="92"/>
      <c r="HNJ214" s="92"/>
      <c r="HNK214" s="92"/>
      <c r="HNL214" s="92"/>
      <c r="HNM214" s="92"/>
      <c r="HNN214" s="92"/>
      <c r="HNO214" s="92"/>
      <c r="HNP214" s="92"/>
      <c r="HNQ214" s="92"/>
      <c r="HNR214" s="92"/>
      <c r="HNS214" s="92"/>
      <c r="HNT214" s="92"/>
      <c r="HNU214" s="92"/>
      <c r="HNV214" s="92"/>
      <c r="HNW214" s="92"/>
      <c r="HNX214" s="92"/>
      <c r="HNY214" s="92"/>
      <c r="HNZ214" s="92"/>
      <c r="HOA214" s="92"/>
      <c r="HOB214" s="92"/>
      <c r="HOC214" s="92"/>
      <c r="HOD214" s="92"/>
      <c r="HOE214" s="92"/>
      <c r="HOF214" s="92"/>
      <c r="HOG214" s="92"/>
      <c r="HOH214" s="92"/>
      <c r="HOI214" s="92"/>
      <c r="HOJ214" s="92"/>
      <c r="HOK214" s="92"/>
      <c r="HOL214" s="92"/>
      <c r="HOM214" s="92"/>
      <c r="HON214" s="92"/>
      <c r="HOO214" s="92"/>
      <c r="HOP214" s="92"/>
      <c r="HOQ214" s="92"/>
      <c r="HOR214" s="92"/>
      <c r="HOS214" s="92"/>
      <c r="HOT214" s="92"/>
      <c r="HOU214" s="92"/>
      <c r="HOV214" s="92"/>
      <c r="HOW214" s="92"/>
      <c r="HOX214" s="92"/>
      <c r="HOY214" s="92"/>
      <c r="HOZ214" s="92"/>
      <c r="HPA214" s="92"/>
      <c r="HPB214" s="92"/>
      <c r="HPC214" s="92"/>
      <c r="HPD214" s="92"/>
      <c r="HPE214" s="92"/>
      <c r="HPF214" s="92"/>
      <c r="HPG214" s="92"/>
      <c r="HPH214" s="92"/>
      <c r="HPI214" s="92"/>
      <c r="HPJ214" s="92"/>
      <c r="HPK214" s="92"/>
      <c r="HPL214" s="92"/>
      <c r="HPM214" s="92"/>
      <c r="HPN214" s="92"/>
      <c r="HPO214" s="92"/>
      <c r="HPP214" s="92"/>
      <c r="HPQ214" s="92"/>
      <c r="HPR214" s="92"/>
      <c r="HPS214" s="92"/>
      <c r="HPT214" s="92"/>
      <c r="HPU214" s="92"/>
      <c r="HPV214" s="92"/>
      <c r="HPW214" s="92"/>
      <c r="HPX214" s="92"/>
      <c r="HPY214" s="92"/>
      <c r="HPZ214" s="92"/>
      <c r="HQA214" s="92"/>
      <c r="HQB214" s="92"/>
      <c r="HQC214" s="92"/>
      <c r="HQD214" s="92"/>
      <c r="HQE214" s="92"/>
      <c r="HQF214" s="92"/>
      <c r="HQG214" s="92"/>
      <c r="HQH214" s="92"/>
      <c r="HQI214" s="92"/>
      <c r="HQJ214" s="92"/>
      <c r="HQK214" s="92"/>
      <c r="HQL214" s="92"/>
      <c r="HQM214" s="92"/>
      <c r="HQN214" s="92"/>
      <c r="HQO214" s="92"/>
      <c r="HQP214" s="92"/>
      <c r="HQQ214" s="92"/>
      <c r="HQR214" s="92"/>
      <c r="HQS214" s="92"/>
      <c r="HQT214" s="92"/>
      <c r="HQU214" s="92"/>
      <c r="HQV214" s="92"/>
      <c r="HQW214" s="92"/>
      <c r="HQX214" s="92"/>
      <c r="HQY214" s="92"/>
      <c r="HQZ214" s="92"/>
      <c r="HRA214" s="92"/>
      <c r="HRB214" s="92"/>
      <c r="HRC214" s="92"/>
      <c r="HRD214" s="92"/>
      <c r="HRE214" s="92"/>
      <c r="HRF214" s="92"/>
      <c r="HRG214" s="92"/>
      <c r="HRH214" s="92"/>
      <c r="HRI214" s="92"/>
      <c r="HRJ214" s="92"/>
      <c r="HRK214" s="92"/>
      <c r="HRL214" s="92"/>
      <c r="HRM214" s="92"/>
      <c r="HRN214" s="92"/>
      <c r="HRO214" s="92"/>
      <c r="HRP214" s="92"/>
      <c r="HRQ214" s="92"/>
      <c r="HRR214" s="92"/>
      <c r="HRS214" s="92"/>
      <c r="HRT214" s="92"/>
      <c r="HRU214" s="92"/>
      <c r="HRV214" s="92"/>
      <c r="HRW214" s="92"/>
      <c r="HRX214" s="92"/>
      <c r="HRY214" s="92"/>
      <c r="HRZ214" s="92"/>
      <c r="HSA214" s="92"/>
      <c r="HSB214" s="92"/>
      <c r="HSC214" s="92"/>
      <c r="HSD214" s="92"/>
      <c r="HSE214" s="92"/>
      <c r="HSF214" s="92"/>
      <c r="HSG214" s="92"/>
      <c r="HSH214" s="92"/>
      <c r="HSI214" s="92"/>
      <c r="HSJ214" s="92"/>
      <c r="HSK214" s="92"/>
      <c r="HSL214" s="92"/>
      <c r="HSM214" s="92"/>
      <c r="HSN214" s="92"/>
      <c r="HSO214" s="92"/>
      <c r="HSP214" s="92"/>
      <c r="HSQ214" s="92"/>
      <c r="HSR214" s="92"/>
      <c r="HSS214" s="92"/>
      <c r="HST214" s="92"/>
      <c r="HSU214" s="92"/>
      <c r="HSV214" s="92"/>
      <c r="HSW214" s="92"/>
      <c r="HSX214" s="92"/>
      <c r="HSY214" s="92"/>
      <c r="HSZ214" s="92"/>
      <c r="HTA214" s="92"/>
      <c r="HTB214" s="92"/>
      <c r="HTC214" s="92"/>
      <c r="HTD214" s="92"/>
      <c r="HTE214" s="92"/>
      <c r="HTF214" s="92"/>
      <c r="HTG214" s="92"/>
      <c r="HTH214" s="92"/>
      <c r="HTI214" s="92"/>
      <c r="HTJ214" s="92"/>
      <c r="HTK214" s="92"/>
      <c r="HTL214" s="92"/>
      <c r="HTM214" s="92"/>
      <c r="HTN214" s="92"/>
      <c r="HTO214" s="92"/>
      <c r="HTP214" s="92"/>
      <c r="HTQ214" s="92"/>
      <c r="HTR214" s="92"/>
      <c r="HTS214" s="92"/>
      <c r="HTT214" s="92"/>
      <c r="HTU214" s="92"/>
      <c r="HTV214" s="92"/>
      <c r="HTW214" s="92"/>
      <c r="HTX214" s="92"/>
      <c r="HTY214" s="92"/>
      <c r="HTZ214" s="92"/>
      <c r="HUA214" s="92"/>
      <c r="HUB214" s="92"/>
      <c r="HUC214" s="92"/>
      <c r="HUD214" s="92"/>
      <c r="HUE214" s="92"/>
      <c r="HUF214" s="92"/>
      <c r="HUG214" s="92"/>
      <c r="HUH214" s="92"/>
      <c r="HUI214" s="92"/>
      <c r="HUJ214" s="92"/>
      <c r="HUK214" s="92"/>
      <c r="HUL214" s="92"/>
      <c r="HUM214" s="92"/>
      <c r="HUN214" s="92"/>
      <c r="HUO214" s="92"/>
      <c r="HUP214" s="92"/>
      <c r="HUQ214" s="92"/>
      <c r="HUR214" s="92"/>
      <c r="HUS214" s="92"/>
      <c r="HUT214" s="92"/>
      <c r="HUU214" s="92"/>
      <c r="HUV214" s="92"/>
      <c r="HUW214" s="92"/>
      <c r="HUX214" s="92"/>
      <c r="HUY214" s="92"/>
      <c r="HUZ214" s="92"/>
      <c r="HVA214" s="92"/>
      <c r="HVB214" s="92"/>
      <c r="HVC214" s="92"/>
      <c r="HVD214" s="92"/>
      <c r="HVE214" s="92"/>
      <c r="HVF214" s="92"/>
      <c r="HVG214" s="92"/>
      <c r="HVH214" s="92"/>
      <c r="HVI214" s="92"/>
      <c r="HVJ214" s="92"/>
      <c r="HVK214" s="92"/>
      <c r="HVL214" s="92"/>
      <c r="HVM214" s="92"/>
      <c r="HVN214" s="92"/>
      <c r="HVO214" s="92"/>
      <c r="HVP214" s="92"/>
      <c r="HVQ214" s="92"/>
      <c r="HVR214" s="92"/>
      <c r="HVS214" s="92"/>
      <c r="HVT214" s="92"/>
      <c r="HVU214" s="92"/>
      <c r="HVV214" s="92"/>
      <c r="HVW214" s="92"/>
      <c r="HVX214" s="92"/>
      <c r="HVY214" s="92"/>
      <c r="HVZ214" s="92"/>
      <c r="HWA214" s="92"/>
      <c r="HWB214" s="92"/>
      <c r="HWC214" s="92"/>
      <c r="HWD214" s="92"/>
      <c r="HWE214" s="92"/>
      <c r="HWF214" s="92"/>
      <c r="HWG214" s="92"/>
      <c r="HWH214" s="92"/>
      <c r="HWI214" s="92"/>
      <c r="HWJ214" s="92"/>
      <c r="HWK214" s="92"/>
      <c r="HWL214" s="92"/>
      <c r="HWM214" s="92"/>
      <c r="HWN214" s="92"/>
      <c r="HWO214" s="92"/>
      <c r="HWP214" s="92"/>
      <c r="HWQ214" s="92"/>
      <c r="HWR214" s="92"/>
      <c r="HWS214" s="92"/>
      <c r="HWT214" s="92"/>
      <c r="HWU214" s="92"/>
      <c r="HWV214" s="92"/>
      <c r="HWW214" s="92"/>
      <c r="HWX214" s="92"/>
      <c r="HWY214" s="92"/>
      <c r="HWZ214" s="92"/>
      <c r="HXA214" s="92"/>
      <c r="HXB214" s="92"/>
      <c r="HXC214" s="92"/>
      <c r="HXD214" s="92"/>
      <c r="HXE214" s="92"/>
      <c r="HXF214" s="92"/>
      <c r="HXG214" s="92"/>
      <c r="HXH214" s="92"/>
      <c r="HXI214" s="92"/>
      <c r="HXJ214" s="92"/>
      <c r="HXK214" s="92"/>
      <c r="HXL214" s="92"/>
      <c r="HXM214" s="92"/>
      <c r="HXN214" s="92"/>
      <c r="HXO214" s="92"/>
      <c r="HXP214" s="92"/>
      <c r="HXQ214" s="92"/>
      <c r="HXR214" s="92"/>
      <c r="HXS214" s="92"/>
      <c r="HXT214" s="92"/>
      <c r="HXU214" s="92"/>
      <c r="HXV214" s="92"/>
      <c r="HXW214" s="92"/>
      <c r="HXX214" s="92"/>
      <c r="HXY214" s="92"/>
      <c r="HXZ214" s="92"/>
      <c r="HYA214" s="92"/>
      <c r="HYB214" s="92"/>
      <c r="HYC214" s="92"/>
      <c r="HYD214" s="92"/>
      <c r="HYE214" s="92"/>
      <c r="HYF214" s="92"/>
      <c r="HYG214" s="92"/>
      <c r="HYH214" s="92"/>
      <c r="HYI214" s="92"/>
      <c r="HYJ214" s="92"/>
      <c r="HYK214" s="92"/>
      <c r="HYL214" s="92"/>
      <c r="HYM214" s="92"/>
      <c r="HYN214" s="92"/>
      <c r="HYO214" s="92"/>
      <c r="HYP214" s="92"/>
      <c r="HYQ214" s="92"/>
      <c r="HYR214" s="92"/>
      <c r="HYS214" s="92"/>
      <c r="HYT214" s="92"/>
      <c r="HYU214" s="92"/>
      <c r="HYV214" s="92"/>
      <c r="HYW214" s="92"/>
      <c r="HYX214" s="92"/>
      <c r="HYY214" s="92"/>
      <c r="HYZ214" s="92"/>
      <c r="HZA214" s="92"/>
      <c r="HZB214" s="92"/>
      <c r="HZC214" s="92"/>
      <c r="HZD214" s="92"/>
      <c r="HZE214" s="92"/>
      <c r="HZF214" s="92"/>
      <c r="HZG214" s="92"/>
      <c r="HZH214" s="92"/>
      <c r="HZI214" s="92"/>
      <c r="HZJ214" s="92"/>
      <c r="HZK214" s="92"/>
      <c r="HZL214" s="92"/>
      <c r="HZM214" s="92"/>
      <c r="HZN214" s="92"/>
      <c r="HZO214" s="92"/>
      <c r="HZP214" s="92"/>
      <c r="HZQ214" s="92"/>
      <c r="HZR214" s="92"/>
      <c r="HZS214" s="92"/>
      <c r="HZT214" s="92"/>
      <c r="HZU214" s="92"/>
      <c r="HZV214" s="92"/>
      <c r="HZW214" s="92"/>
      <c r="HZX214" s="92"/>
      <c r="HZY214" s="92"/>
      <c r="HZZ214" s="92"/>
      <c r="IAA214" s="92"/>
      <c r="IAB214" s="92"/>
      <c r="IAC214" s="92"/>
      <c r="IAD214" s="92"/>
      <c r="IAE214" s="92"/>
      <c r="IAF214" s="92"/>
      <c r="IAG214" s="92"/>
      <c r="IAH214" s="92"/>
      <c r="IAI214" s="92"/>
      <c r="IAJ214" s="92"/>
      <c r="IAK214" s="92"/>
      <c r="IAL214" s="92"/>
      <c r="IAM214" s="92"/>
      <c r="IAN214" s="92"/>
      <c r="IAO214" s="92"/>
      <c r="IAP214" s="92"/>
      <c r="IAQ214" s="92"/>
      <c r="IAR214" s="92"/>
      <c r="IAS214" s="92"/>
      <c r="IAT214" s="92"/>
      <c r="IAU214" s="92"/>
      <c r="IAV214" s="92"/>
      <c r="IAW214" s="92"/>
      <c r="IAX214" s="92"/>
      <c r="IAY214" s="92"/>
      <c r="IAZ214" s="92"/>
      <c r="IBA214" s="92"/>
      <c r="IBB214" s="92"/>
      <c r="IBC214" s="92"/>
      <c r="IBD214" s="92"/>
      <c r="IBE214" s="92"/>
      <c r="IBF214" s="92"/>
      <c r="IBG214" s="92"/>
      <c r="IBH214" s="92"/>
      <c r="IBI214" s="92"/>
      <c r="IBJ214" s="92"/>
      <c r="IBK214" s="92"/>
      <c r="IBL214" s="92"/>
      <c r="IBM214" s="92"/>
      <c r="IBN214" s="92"/>
      <c r="IBO214" s="92"/>
      <c r="IBP214" s="92"/>
      <c r="IBQ214" s="92"/>
      <c r="IBR214" s="92"/>
      <c r="IBS214" s="92"/>
      <c r="IBT214" s="92"/>
      <c r="IBU214" s="92"/>
      <c r="IBV214" s="92"/>
      <c r="IBW214" s="92"/>
      <c r="IBX214" s="92"/>
      <c r="IBY214" s="92"/>
      <c r="IBZ214" s="92"/>
      <c r="ICA214" s="92"/>
      <c r="ICB214" s="92"/>
      <c r="ICC214" s="92"/>
      <c r="ICD214" s="92"/>
      <c r="ICE214" s="92"/>
      <c r="ICF214" s="92"/>
      <c r="ICG214" s="92"/>
      <c r="ICH214" s="92"/>
      <c r="ICI214" s="92"/>
      <c r="ICJ214" s="92"/>
      <c r="ICK214" s="92"/>
      <c r="ICL214" s="92"/>
      <c r="ICM214" s="92"/>
      <c r="ICN214" s="92"/>
      <c r="ICO214" s="92"/>
      <c r="ICP214" s="92"/>
      <c r="ICQ214" s="92"/>
      <c r="ICR214" s="92"/>
      <c r="ICS214" s="92"/>
      <c r="ICT214" s="92"/>
      <c r="ICU214" s="92"/>
      <c r="ICV214" s="92"/>
      <c r="ICW214" s="92"/>
      <c r="ICX214" s="92"/>
      <c r="ICY214" s="92"/>
      <c r="ICZ214" s="92"/>
      <c r="IDA214" s="92"/>
      <c r="IDB214" s="92"/>
      <c r="IDC214" s="92"/>
      <c r="IDD214" s="92"/>
      <c r="IDE214" s="92"/>
      <c r="IDF214" s="92"/>
      <c r="IDG214" s="92"/>
      <c r="IDH214" s="92"/>
      <c r="IDI214" s="92"/>
      <c r="IDJ214" s="92"/>
      <c r="IDK214" s="92"/>
      <c r="IDL214" s="92"/>
      <c r="IDM214" s="92"/>
      <c r="IDN214" s="92"/>
      <c r="IDO214" s="92"/>
      <c r="IDP214" s="92"/>
      <c r="IDQ214" s="92"/>
      <c r="IDR214" s="92"/>
      <c r="IDS214" s="92"/>
      <c r="IDT214" s="92"/>
      <c r="IDU214" s="92"/>
      <c r="IDV214" s="92"/>
      <c r="IDW214" s="92"/>
      <c r="IDX214" s="92"/>
      <c r="IDY214" s="92"/>
      <c r="IDZ214" s="92"/>
      <c r="IEA214" s="92"/>
      <c r="IEB214" s="92"/>
      <c r="IEC214" s="92"/>
      <c r="IED214" s="92"/>
      <c r="IEE214" s="92"/>
      <c r="IEF214" s="92"/>
      <c r="IEG214" s="92"/>
      <c r="IEH214" s="92"/>
      <c r="IEI214" s="92"/>
      <c r="IEJ214" s="92"/>
      <c r="IEK214" s="92"/>
      <c r="IEL214" s="92"/>
      <c r="IEM214" s="92"/>
      <c r="IEN214" s="92"/>
      <c r="IEO214" s="92"/>
      <c r="IEP214" s="92"/>
      <c r="IEQ214" s="92"/>
      <c r="IER214" s="92"/>
      <c r="IES214" s="92"/>
      <c r="IET214" s="92"/>
      <c r="IEU214" s="92"/>
      <c r="IEV214" s="92"/>
      <c r="IEW214" s="92"/>
      <c r="IEX214" s="92"/>
      <c r="IEY214" s="92"/>
      <c r="IEZ214" s="92"/>
      <c r="IFA214" s="92"/>
      <c r="IFB214" s="92"/>
      <c r="IFC214" s="92"/>
      <c r="IFD214" s="92"/>
      <c r="IFE214" s="92"/>
      <c r="IFF214" s="92"/>
      <c r="IFG214" s="92"/>
      <c r="IFH214" s="92"/>
      <c r="IFI214" s="92"/>
      <c r="IFJ214" s="92"/>
      <c r="IFK214" s="92"/>
      <c r="IFL214" s="92"/>
      <c r="IFM214" s="92"/>
      <c r="IFN214" s="92"/>
      <c r="IFO214" s="92"/>
      <c r="IFP214" s="92"/>
      <c r="IFQ214" s="92"/>
      <c r="IFR214" s="92"/>
      <c r="IFS214" s="92"/>
      <c r="IFT214" s="92"/>
      <c r="IFU214" s="92"/>
      <c r="IFV214" s="92"/>
      <c r="IFW214" s="92"/>
      <c r="IFX214" s="92"/>
      <c r="IFY214" s="92"/>
      <c r="IFZ214" s="92"/>
      <c r="IGA214" s="92"/>
      <c r="IGB214" s="92"/>
      <c r="IGC214" s="92"/>
      <c r="IGD214" s="92"/>
      <c r="IGE214" s="92"/>
      <c r="IGF214" s="92"/>
      <c r="IGG214" s="92"/>
      <c r="IGH214" s="92"/>
      <c r="IGI214" s="92"/>
      <c r="IGJ214" s="92"/>
      <c r="IGK214" s="92"/>
      <c r="IGL214" s="92"/>
      <c r="IGM214" s="92"/>
      <c r="IGN214" s="92"/>
      <c r="IGO214" s="92"/>
      <c r="IGP214" s="92"/>
      <c r="IGQ214" s="92"/>
      <c r="IGR214" s="92"/>
      <c r="IGS214" s="92"/>
      <c r="IGT214" s="92"/>
      <c r="IGU214" s="92"/>
      <c r="IGV214" s="92"/>
      <c r="IGW214" s="92"/>
      <c r="IGX214" s="92"/>
      <c r="IGY214" s="92"/>
      <c r="IGZ214" s="92"/>
      <c r="IHA214" s="92"/>
      <c r="IHB214" s="92"/>
      <c r="IHC214" s="92"/>
      <c r="IHD214" s="92"/>
      <c r="IHE214" s="92"/>
      <c r="IHF214" s="92"/>
      <c r="IHG214" s="92"/>
      <c r="IHH214" s="92"/>
      <c r="IHI214" s="92"/>
      <c r="IHJ214" s="92"/>
      <c r="IHK214" s="92"/>
      <c r="IHL214" s="92"/>
      <c r="IHM214" s="92"/>
      <c r="IHN214" s="92"/>
      <c r="IHO214" s="92"/>
      <c r="IHP214" s="92"/>
      <c r="IHQ214" s="92"/>
      <c r="IHR214" s="92"/>
      <c r="IHS214" s="92"/>
      <c r="IHT214" s="92"/>
      <c r="IHU214" s="92"/>
      <c r="IHV214" s="92"/>
      <c r="IHW214" s="92"/>
      <c r="IHX214" s="92"/>
      <c r="IHY214" s="92"/>
      <c r="IHZ214" s="92"/>
      <c r="IIA214" s="92"/>
      <c r="IIB214" s="92"/>
      <c r="IIC214" s="92"/>
      <c r="IID214" s="92"/>
      <c r="IIE214" s="92"/>
      <c r="IIF214" s="92"/>
      <c r="IIG214" s="92"/>
      <c r="IIH214" s="92"/>
      <c r="III214" s="92"/>
      <c r="IIJ214" s="92"/>
      <c r="IIK214" s="92"/>
      <c r="IIL214" s="92"/>
      <c r="IIM214" s="92"/>
      <c r="IIN214" s="92"/>
      <c r="IIO214" s="92"/>
      <c r="IIP214" s="92"/>
      <c r="IIQ214" s="92"/>
      <c r="IIR214" s="92"/>
      <c r="IIS214" s="92"/>
      <c r="IIT214" s="92"/>
      <c r="IIU214" s="92"/>
      <c r="IIV214" s="92"/>
      <c r="IIW214" s="92"/>
      <c r="IIX214" s="92"/>
      <c r="IIY214" s="92"/>
      <c r="IIZ214" s="92"/>
      <c r="IJA214" s="92"/>
      <c r="IJB214" s="92"/>
      <c r="IJC214" s="92"/>
      <c r="IJD214" s="92"/>
      <c r="IJE214" s="92"/>
      <c r="IJF214" s="92"/>
      <c r="IJG214" s="92"/>
      <c r="IJH214" s="92"/>
      <c r="IJI214" s="92"/>
      <c r="IJJ214" s="92"/>
      <c r="IJK214" s="92"/>
      <c r="IJL214" s="92"/>
      <c r="IJM214" s="92"/>
      <c r="IJN214" s="92"/>
      <c r="IJO214" s="92"/>
      <c r="IJP214" s="92"/>
      <c r="IJQ214" s="92"/>
      <c r="IJR214" s="92"/>
      <c r="IJS214" s="92"/>
      <c r="IJT214" s="92"/>
      <c r="IJU214" s="92"/>
      <c r="IJV214" s="92"/>
      <c r="IJW214" s="92"/>
      <c r="IJX214" s="92"/>
      <c r="IJY214" s="92"/>
      <c r="IJZ214" s="92"/>
      <c r="IKA214" s="92"/>
      <c r="IKB214" s="92"/>
      <c r="IKC214" s="92"/>
      <c r="IKD214" s="92"/>
      <c r="IKE214" s="92"/>
      <c r="IKF214" s="92"/>
      <c r="IKG214" s="92"/>
      <c r="IKH214" s="92"/>
      <c r="IKI214" s="92"/>
      <c r="IKJ214" s="92"/>
      <c r="IKK214" s="92"/>
      <c r="IKL214" s="92"/>
      <c r="IKM214" s="92"/>
      <c r="IKN214" s="92"/>
      <c r="IKO214" s="92"/>
      <c r="IKP214" s="92"/>
      <c r="IKQ214" s="92"/>
      <c r="IKR214" s="92"/>
      <c r="IKS214" s="92"/>
      <c r="IKT214" s="92"/>
      <c r="IKU214" s="92"/>
      <c r="IKV214" s="92"/>
      <c r="IKW214" s="92"/>
      <c r="IKX214" s="92"/>
      <c r="IKY214" s="92"/>
      <c r="IKZ214" s="92"/>
      <c r="ILA214" s="92"/>
      <c r="ILB214" s="92"/>
      <c r="ILC214" s="92"/>
      <c r="ILD214" s="92"/>
      <c r="ILE214" s="92"/>
      <c r="ILF214" s="92"/>
      <c r="ILG214" s="92"/>
      <c r="ILH214" s="92"/>
      <c r="ILI214" s="92"/>
      <c r="ILJ214" s="92"/>
      <c r="ILK214" s="92"/>
      <c r="ILL214" s="92"/>
      <c r="ILM214" s="92"/>
      <c r="ILN214" s="92"/>
      <c r="ILO214" s="92"/>
      <c r="ILP214" s="92"/>
      <c r="ILQ214" s="92"/>
      <c r="ILR214" s="92"/>
      <c r="ILS214" s="92"/>
      <c r="ILT214" s="92"/>
      <c r="ILU214" s="92"/>
      <c r="ILV214" s="92"/>
      <c r="ILW214" s="92"/>
      <c r="ILX214" s="92"/>
      <c r="ILY214" s="92"/>
      <c r="ILZ214" s="92"/>
      <c r="IMA214" s="92"/>
      <c r="IMB214" s="92"/>
      <c r="IMC214" s="92"/>
      <c r="IMD214" s="92"/>
      <c r="IME214" s="92"/>
      <c r="IMF214" s="92"/>
      <c r="IMG214" s="92"/>
      <c r="IMH214" s="92"/>
      <c r="IMI214" s="92"/>
      <c r="IMJ214" s="92"/>
      <c r="IMK214" s="92"/>
      <c r="IML214" s="92"/>
      <c r="IMM214" s="92"/>
      <c r="IMN214" s="92"/>
      <c r="IMO214" s="92"/>
      <c r="IMP214" s="92"/>
      <c r="IMQ214" s="92"/>
      <c r="IMR214" s="92"/>
      <c r="IMS214" s="92"/>
      <c r="IMT214" s="92"/>
      <c r="IMU214" s="92"/>
      <c r="IMV214" s="92"/>
      <c r="IMW214" s="92"/>
      <c r="IMX214" s="92"/>
      <c r="IMY214" s="92"/>
      <c r="IMZ214" s="92"/>
      <c r="INA214" s="92"/>
      <c r="INB214" s="92"/>
      <c r="INC214" s="92"/>
      <c r="IND214" s="92"/>
      <c r="INE214" s="92"/>
      <c r="INF214" s="92"/>
      <c r="ING214" s="92"/>
      <c r="INH214" s="92"/>
      <c r="INI214" s="92"/>
      <c r="INJ214" s="92"/>
      <c r="INK214" s="92"/>
      <c r="INL214" s="92"/>
      <c r="INM214" s="92"/>
      <c r="INN214" s="92"/>
      <c r="INO214" s="92"/>
      <c r="INP214" s="92"/>
      <c r="INQ214" s="92"/>
      <c r="INR214" s="92"/>
      <c r="INS214" s="92"/>
      <c r="INT214" s="92"/>
      <c r="INU214" s="92"/>
      <c r="INV214" s="92"/>
      <c r="INW214" s="92"/>
      <c r="INX214" s="92"/>
      <c r="INY214" s="92"/>
      <c r="INZ214" s="92"/>
      <c r="IOA214" s="92"/>
      <c r="IOB214" s="92"/>
      <c r="IOC214" s="92"/>
      <c r="IOD214" s="92"/>
      <c r="IOE214" s="92"/>
      <c r="IOF214" s="92"/>
      <c r="IOG214" s="92"/>
      <c r="IOH214" s="92"/>
      <c r="IOI214" s="92"/>
      <c r="IOJ214" s="92"/>
      <c r="IOK214" s="92"/>
      <c r="IOL214" s="92"/>
      <c r="IOM214" s="92"/>
      <c r="ION214" s="92"/>
      <c r="IOO214" s="92"/>
      <c r="IOP214" s="92"/>
      <c r="IOQ214" s="92"/>
      <c r="IOR214" s="92"/>
      <c r="IOS214" s="92"/>
      <c r="IOT214" s="92"/>
      <c r="IOU214" s="92"/>
      <c r="IOV214" s="92"/>
      <c r="IOW214" s="92"/>
      <c r="IOX214" s="92"/>
      <c r="IOY214" s="92"/>
      <c r="IOZ214" s="92"/>
      <c r="IPA214" s="92"/>
      <c r="IPB214" s="92"/>
      <c r="IPC214" s="92"/>
      <c r="IPD214" s="92"/>
      <c r="IPE214" s="92"/>
      <c r="IPF214" s="92"/>
      <c r="IPG214" s="92"/>
      <c r="IPH214" s="92"/>
      <c r="IPI214" s="92"/>
      <c r="IPJ214" s="92"/>
      <c r="IPK214" s="92"/>
      <c r="IPL214" s="92"/>
      <c r="IPM214" s="92"/>
      <c r="IPN214" s="92"/>
      <c r="IPO214" s="92"/>
      <c r="IPP214" s="92"/>
      <c r="IPQ214" s="92"/>
      <c r="IPR214" s="92"/>
      <c r="IPS214" s="92"/>
      <c r="IPT214" s="92"/>
      <c r="IPU214" s="92"/>
      <c r="IPV214" s="92"/>
      <c r="IPW214" s="92"/>
      <c r="IPX214" s="92"/>
      <c r="IPY214" s="92"/>
      <c r="IPZ214" s="92"/>
      <c r="IQA214" s="92"/>
      <c r="IQB214" s="92"/>
      <c r="IQC214" s="92"/>
      <c r="IQD214" s="92"/>
      <c r="IQE214" s="92"/>
      <c r="IQF214" s="92"/>
      <c r="IQG214" s="92"/>
      <c r="IQH214" s="92"/>
      <c r="IQI214" s="92"/>
      <c r="IQJ214" s="92"/>
      <c r="IQK214" s="92"/>
      <c r="IQL214" s="92"/>
      <c r="IQM214" s="92"/>
      <c r="IQN214" s="92"/>
      <c r="IQO214" s="92"/>
      <c r="IQP214" s="92"/>
      <c r="IQQ214" s="92"/>
      <c r="IQR214" s="92"/>
      <c r="IQS214" s="92"/>
      <c r="IQT214" s="92"/>
      <c r="IQU214" s="92"/>
      <c r="IQV214" s="92"/>
      <c r="IQW214" s="92"/>
      <c r="IQX214" s="92"/>
      <c r="IQY214" s="92"/>
      <c r="IQZ214" s="92"/>
      <c r="IRA214" s="92"/>
      <c r="IRB214" s="92"/>
      <c r="IRC214" s="92"/>
      <c r="IRD214" s="92"/>
      <c r="IRE214" s="92"/>
      <c r="IRF214" s="92"/>
      <c r="IRG214" s="92"/>
      <c r="IRH214" s="92"/>
      <c r="IRI214" s="92"/>
      <c r="IRJ214" s="92"/>
      <c r="IRK214" s="92"/>
      <c r="IRL214" s="92"/>
      <c r="IRM214" s="92"/>
      <c r="IRN214" s="92"/>
      <c r="IRO214" s="92"/>
      <c r="IRP214" s="92"/>
      <c r="IRQ214" s="92"/>
      <c r="IRR214" s="92"/>
      <c r="IRS214" s="92"/>
      <c r="IRT214" s="92"/>
      <c r="IRU214" s="92"/>
      <c r="IRV214" s="92"/>
      <c r="IRW214" s="92"/>
      <c r="IRX214" s="92"/>
      <c r="IRY214" s="92"/>
      <c r="IRZ214" s="92"/>
      <c r="ISA214" s="92"/>
      <c r="ISB214" s="92"/>
      <c r="ISC214" s="92"/>
      <c r="ISD214" s="92"/>
      <c r="ISE214" s="92"/>
      <c r="ISF214" s="92"/>
      <c r="ISG214" s="92"/>
      <c r="ISH214" s="92"/>
      <c r="ISI214" s="92"/>
      <c r="ISJ214" s="92"/>
      <c r="ISK214" s="92"/>
      <c r="ISL214" s="92"/>
      <c r="ISM214" s="92"/>
      <c r="ISN214" s="92"/>
      <c r="ISO214" s="92"/>
      <c r="ISP214" s="92"/>
      <c r="ISQ214" s="92"/>
      <c r="ISR214" s="92"/>
      <c r="ISS214" s="92"/>
      <c r="IST214" s="92"/>
      <c r="ISU214" s="92"/>
      <c r="ISV214" s="92"/>
      <c r="ISW214" s="92"/>
      <c r="ISX214" s="92"/>
      <c r="ISY214" s="92"/>
      <c r="ISZ214" s="92"/>
      <c r="ITA214" s="92"/>
      <c r="ITB214" s="92"/>
      <c r="ITC214" s="92"/>
      <c r="ITD214" s="92"/>
      <c r="ITE214" s="92"/>
      <c r="ITF214" s="92"/>
      <c r="ITG214" s="92"/>
      <c r="ITH214" s="92"/>
      <c r="ITI214" s="92"/>
      <c r="ITJ214" s="92"/>
      <c r="ITK214" s="92"/>
      <c r="ITL214" s="92"/>
      <c r="ITM214" s="92"/>
      <c r="ITN214" s="92"/>
      <c r="ITO214" s="92"/>
      <c r="ITP214" s="92"/>
      <c r="ITQ214" s="92"/>
      <c r="ITR214" s="92"/>
      <c r="ITS214" s="92"/>
      <c r="ITT214" s="92"/>
      <c r="ITU214" s="92"/>
      <c r="ITV214" s="92"/>
      <c r="ITW214" s="92"/>
      <c r="ITX214" s="92"/>
      <c r="ITY214" s="92"/>
      <c r="ITZ214" s="92"/>
      <c r="IUA214" s="92"/>
      <c r="IUB214" s="92"/>
      <c r="IUC214" s="92"/>
      <c r="IUD214" s="92"/>
      <c r="IUE214" s="92"/>
      <c r="IUF214" s="92"/>
      <c r="IUG214" s="92"/>
      <c r="IUH214" s="92"/>
      <c r="IUI214" s="92"/>
      <c r="IUJ214" s="92"/>
      <c r="IUK214" s="92"/>
      <c r="IUL214" s="92"/>
      <c r="IUM214" s="92"/>
      <c r="IUN214" s="92"/>
      <c r="IUO214" s="92"/>
      <c r="IUP214" s="92"/>
      <c r="IUQ214" s="92"/>
      <c r="IUR214" s="92"/>
      <c r="IUS214" s="92"/>
      <c r="IUT214" s="92"/>
      <c r="IUU214" s="92"/>
      <c r="IUV214" s="92"/>
      <c r="IUW214" s="92"/>
      <c r="IUX214" s="92"/>
      <c r="IUY214" s="92"/>
      <c r="IUZ214" s="92"/>
      <c r="IVA214" s="92"/>
      <c r="IVB214" s="92"/>
      <c r="IVC214" s="92"/>
      <c r="IVD214" s="92"/>
      <c r="IVE214" s="92"/>
      <c r="IVF214" s="92"/>
      <c r="IVG214" s="92"/>
      <c r="IVH214" s="92"/>
      <c r="IVI214" s="92"/>
      <c r="IVJ214" s="92"/>
      <c r="IVK214" s="92"/>
      <c r="IVL214" s="92"/>
      <c r="IVM214" s="92"/>
      <c r="IVN214" s="92"/>
      <c r="IVO214" s="92"/>
      <c r="IVP214" s="92"/>
      <c r="IVQ214" s="92"/>
      <c r="IVR214" s="92"/>
      <c r="IVS214" s="92"/>
      <c r="IVT214" s="92"/>
      <c r="IVU214" s="92"/>
      <c r="IVV214" s="92"/>
      <c r="IVW214" s="92"/>
      <c r="IVX214" s="92"/>
      <c r="IVY214" s="92"/>
      <c r="IVZ214" s="92"/>
      <c r="IWA214" s="92"/>
      <c r="IWB214" s="92"/>
      <c r="IWC214" s="92"/>
      <c r="IWD214" s="92"/>
      <c r="IWE214" s="92"/>
      <c r="IWF214" s="92"/>
      <c r="IWG214" s="92"/>
      <c r="IWH214" s="92"/>
      <c r="IWI214" s="92"/>
      <c r="IWJ214" s="92"/>
      <c r="IWK214" s="92"/>
      <c r="IWL214" s="92"/>
      <c r="IWM214" s="92"/>
      <c r="IWN214" s="92"/>
      <c r="IWO214" s="92"/>
      <c r="IWP214" s="92"/>
      <c r="IWQ214" s="92"/>
      <c r="IWR214" s="92"/>
      <c r="IWS214" s="92"/>
      <c r="IWT214" s="92"/>
      <c r="IWU214" s="92"/>
      <c r="IWV214" s="92"/>
      <c r="IWW214" s="92"/>
      <c r="IWX214" s="92"/>
      <c r="IWY214" s="92"/>
      <c r="IWZ214" s="92"/>
      <c r="IXA214" s="92"/>
      <c r="IXB214" s="92"/>
      <c r="IXC214" s="92"/>
      <c r="IXD214" s="92"/>
      <c r="IXE214" s="92"/>
      <c r="IXF214" s="92"/>
      <c r="IXG214" s="92"/>
      <c r="IXH214" s="92"/>
      <c r="IXI214" s="92"/>
      <c r="IXJ214" s="92"/>
      <c r="IXK214" s="92"/>
      <c r="IXL214" s="92"/>
      <c r="IXM214" s="92"/>
      <c r="IXN214" s="92"/>
      <c r="IXO214" s="92"/>
      <c r="IXP214" s="92"/>
      <c r="IXQ214" s="92"/>
      <c r="IXR214" s="92"/>
      <c r="IXS214" s="92"/>
      <c r="IXT214" s="92"/>
      <c r="IXU214" s="92"/>
      <c r="IXV214" s="92"/>
      <c r="IXW214" s="92"/>
      <c r="IXX214" s="92"/>
      <c r="IXY214" s="92"/>
      <c r="IXZ214" s="92"/>
      <c r="IYA214" s="92"/>
      <c r="IYB214" s="92"/>
      <c r="IYC214" s="92"/>
      <c r="IYD214" s="92"/>
      <c r="IYE214" s="92"/>
      <c r="IYF214" s="92"/>
      <c r="IYG214" s="92"/>
      <c r="IYH214" s="92"/>
      <c r="IYI214" s="92"/>
      <c r="IYJ214" s="92"/>
      <c r="IYK214" s="92"/>
      <c r="IYL214" s="92"/>
      <c r="IYM214" s="92"/>
      <c r="IYN214" s="92"/>
      <c r="IYO214" s="92"/>
      <c r="IYP214" s="92"/>
      <c r="IYQ214" s="92"/>
      <c r="IYR214" s="92"/>
      <c r="IYS214" s="92"/>
      <c r="IYT214" s="92"/>
      <c r="IYU214" s="92"/>
      <c r="IYV214" s="92"/>
      <c r="IYW214" s="92"/>
      <c r="IYX214" s="92"/>
      <c r="IYY214" s="92"/>
      <c r="IYZ214" s="92"/>
      <c r="IZA214" s="92"/>
      <c r="IZB214" s="92"/>
      <c r="IZC214" s="92"/>
      <c r="IZD214" s="92"/>
      <c r="IZE214" s="92"/>
      <c r="IZF214" s="92"/>
      <c r="IZG214" s="92"/>
      <c r="IZH214" s="92"/>
      <c r="IZI214" s="92"/>
      <c r="IZJ214" s="92"/>
      <c r="IZK214" s="92"/>
      <c r="IZL214" s="92"/>
      <c r="IZM214" s="92"/>
      <c r="IZN214" s="92"/>
      <c r="IZO214" s="92"/>
      <c r="IZP214" s="92"/>
      <c r="IZQ214" s="92"/>
      <c r="IZR214" s="92"/>
      <c r="IZS214" s="92"/>
      <c r="IZT214" s="92"/>
      <c r="IZU214" s="92"/>
      <c r="IZV214" s="92"/>
      <c r="IZW214" s="92"/>
      <c r="IZX214" s="92"/>
      <c r="IZY214" s="92"/>
      <c r="IZZ214" s="92"/>
      <c r="JAA214" s="92"/>
      <c r="JAB214" s="92"/>
      <c r="JAC214" s="92"/>
      <c r="JAD214" s="92"/>
      <c r="JAE214" s="92"/>
      <c r="JAF214" s="92"/>
      <c r="JAG214" s="92"/>
      <c r="JAH214" s="92"/>
      <c r="JAI214" s="92"/>
      <c r="JAJ214" s="92"/>
      <c r="JAK214" s="92"/>
      <c r="JAL214" s="92"/>
      <c r="JAM214" s="92"/>
      <c r="JAN214" s="92"/>
      <c r="JAO214" s="92"/>
      <c r="JAP214" s="92"/>
      <c r="JAQ214" s="92"/>
      <c r="JAR214" s="92"/>
      <c r="JAS214" s="92"/>
      <c r="JAT214" s="92"/>
      <c r="JAU214" s="92"/>
      <c r="JAV214" s="92"/>
      <c r="JAW214" s="92"/>
      <c r="JAX214" s="92"/>
      <c r="JAY214" s="92"/>
      <c r="JAZ214" s="92"/>
      <c r="JBA214" s="92"/>
      <c r="JBB214" s="92"/>
      <c r="JBC214" s="92"/>
      <c r="JBD214" s="92"/>
      <c r="JBE214" s="92"/>
      <c r="JBF214" s="92"/>
      <c r="JBG214" s="92"/>
      <c r="JBH214" s="92"/>
      <c r="JBI214" s="92"/>
      <c r="JBJ214" s="92"/>
      <c r="JBK214" s="92"/>
      <c r="JBL214" s="92"/>
      <c r="JBM214" s="92"/>
      <c r="JBN214" s="92"/>
      <c r="JBO214" s="92"/>
      <c r="JBP214" s="92"/>
      <c r="JBQ214" s="92"/>
      <c r="JBR214" s="92"/>
      <c r="JBS214" s="92"/>
      <c r="JBT214" s="92"/>
      <c r="JBU214" s="92"/>
      <c r="JBV214" s="92"/>
      <c r="JBW214" s="92"/>
      <c r="JBX214" s="92"/>
      <c r="JBY214" s="92"/>
      <c r="JBZ214" s="92"/>
      <c r="JCA214" s="92"/>
      <c r="JCB214" s="92"/>
      <c r="JCC214" s="92"/>
      <c r="JCD214" s="92"/>
      <c r="JCE214" s="92"/>
      <c r="JCF214" s="92"/>
      <c r="JCG214" s="92"/>
      <c r="JCH214" s="92"/>
      <c r="JCI214" s="92"/>
      <c r="JCJ214" s="92"/>
      <c r="JCK214" s="92"/>
      <c r="JCL214" s="92"/>
      <c r="JCM214" s="92"/>
      <c r="JCN214" s="92"/>
      <c r="JCO214" s="92"/>
      <c r="JCP214" s="92"/>
      <c r="JCQ214" s="92"/>
      <c r="JCR214" s="92"/>
      <c r="JCS214" s="92"/>
      <c r="JCT214" s="92"/>
      <c r="JCU214" s="92"/>
      <c r="JCV214" s="92"/>
      <c r="JCW214" s="92"/>
      <c r="JCX214" s="92"/>
      <c r="JCY214" s="92"/>
      <c r="JCZ214" s="92"/>
      <c r="JDA214" s="92"/>
      <c r="JDB214" s="92"/>
      <c r="JDC214" s="92"/>
      <c r="JDD214" s="92"/>
      <c r="JDE214" s="92"/>
      <c r="JDF214" s="92"/>
      <c r="JDG214" s="92"/>
      <c r="JDH214" s="92"/>
      <c r="JDI214" s="92"/>
      <c r="JDJ214" s="92"/>
      <c r="JDK214" s="92"/>
      <c r="JDL214" s="92"/>
      <c r="JDM214" s="92"/>
      <c r="JDN214" s="92"/>
      <c r="JDO214" s="92"/>
      <c r="JDP214" s="92"/>
      <c r="JDQ214" s="92"/>
      <c r="JDR214" s="92"/>
      <c r="JDS214" s="92"/>
      <c r="JDT214" s="92"/>
      <c r="JDU214" s="92"/>
      <c r="JDV214" s="92"/>
      <c r="JDW214" s="92"/>
      <c r="JDX214" s="92"/>
      <c r="JDY214" s="92"/>
      <c r="JDZ214" s="92"/>
      <c r="JEA214" s="92"/>
      <c r="JEB214" s="92"/>
      <c r="JEC214" s="92"/>
      <c r="JED214" s="92"/>
      <c r="JEE214" s="92"/>
      <c r="JEF214" s="92"/>
      <c r="JEG214" s="92"/>
      <c r="JEH214" s="92"/>
      <c r="JEI214" s="92"/>
      <c r="JEJ214" s="92"/>
      <c r="JEK214" s="92"/>
      <c r="JEL214" s="92"/>
      <c r="JEM214" s="92"/>
      <c r="JEN214" s="92"/>
      <c r="JEO214" s="92"/>
      <c r="JEP214" s="92"/>
      <c r="JEQ214" s="92"/>
      <c r="JER214" s="92"/>
      <c r="JES214" s="92"/>
      <c r="JET214" s="92"/>
      <c r="JEU214" s="92"/>
      <c r="JEV214" s="92"/>
      <c r="JEW214" s="92"/>
      <c r="JEX214" s="92"/>
      <c r="JEY214" s="92"/>
      <c r="JEZ214" s="92"/>
      <c r="JFA214" s="92"/>
      <c r="JFB214" s="92"/>
      <c r="JFC214" s="92"/>
      <c r="JFD214" s="92"/>
      <c r="JFE214" s="92"/>
      <c r="JFF214" s="92"/>
      <c r="JFG214" s="92"/>
      <c r="JFH214" s="92"/>
      <c r="JFI214" s="92"/>
      <c r="JFJ214" s="92"/>
      <c r="JFK214" s="92"/>
      <c r="JFL214" s="92"/>
      <c r="JFM214" s="92"/>
      <c r="JFN214" s="92"/>
      <c r="JFO214" s="92"/>
      <c r="JFP214" s="92"/>
      <c r="JFQ214" s="92"/>
      <c r="JFR214" s="92"/>
      <c r="JFS214" s="92"/>
      <c r="JFT214" s="92"/>
      <c r="JFU214" s="92"/>
      <c r="JFV214" s="92"/>
      <c r="JFW214" s="92"/>
      <c r="JFX214" s="92"/>
      <c r="JFY214" s="92"/>
      <c r="JFZ214" s="92"/>
      <c r="JGA214" s="92"/>
      <c r="JGB214" s="92"/>
      <c r="JGC214" s="92"/>
      <c r="JGD214" s="92"/>
      <c r="JGE214" s="92"/>
      <c r="JGF214" s="92"/>
      <c r="JGG214" s="92"/>
      <c r="JGH214" s="92"/>
      <c r="JGI214" s="92"/>
      <c r="JGJ214" s="92"/>
      <c r="JGK214" s="92"/>
      <c r="JGL214" s="92"/>
      <c r="JGM214" s="92"/>
      <c r="JGN214" s="92"/>
      <c r="JGO214" s="92"/>
      <c r="JGP214" s="92"/>
      <c r="JGQ214" s="92"/>
      <c r="JGR214" s="92"/>
      <c r="JGS214" s="92"/>
      <c r="JGT214" s="92"/>
      <c r="JGU214" s="92"/>
      <c r="JGV214" s="92"/>
      <c r="JGW214" s="92"/>
      <c r="JGX214" s="92"/>
      <c r="JGY214" s="92"/>
      <c r="JGZ214" s="92"/>
      <c r="JHA214" s="92"/>
      <c r="JHB214" s="92"/>
      <c r="JHC214" s="92"/>
      <c r="JHD214" s="92"/>
      <c r="JHE214" s="92"/>
      <c r="JHF214" s="92"/>
      <c r="JHG214" s="92"/>
      <c r="JHH214" s="92"/>
      <c r="JHI214" s="92"/>
      <c r="JHJ214" s="92"/>
      <c r="JHK214" s="92"/>
      <c r="JHL214" s="92"/>
      <c r="JHM214" s="92"/>
      <c r="JHN214" s="92"/>
      <c r="JHO214" s="92"/>
      <c r="JHP214" s="92"/>
      <c r="JHQ214" s="92"/>
      <c r="JHR214" s="92"/>
      <c r="JHS214" s="92"/>
      <c r="JHT214" s="92"/>
      <c r="JHU214" s="92"/>
      <c r="JHV214" s="92"/>
      <c r="JHW214" s="92"/>
      <c r="JHX214" s="92"/>
      <c r="JHY214" s="92"/>
      <c r="JHZ214" s="92"/>
      <c r="JIA214" s="92"/>
      <c r="JIB214" s="92"/>
      <c r="JIC214" s="92"/>
      <c r="JID214" s="92"/>
      <c r="JIE214" s="92"/>
      <c r="JIF214" s="92"/>
      <c r="JIG214" s="92"/>
      <c r="JIH214" s="92"/>
      <c r="JII214" s="92"/>
      <c r="JIJ214" s="92"/>
      <c r="JIK214" s="92"/>
      <c r="JIL214" s="92"/>
      <c r="JIM214" s="92"/>
      <c r="JIN214" s="92"/>
      <c r="JIO214" s="92"/>
      <c r="JIP214" s="92"/>
      <c r="JIQ214" s="92"/>
      <c r="JIR214" s="92"/>
      <c r="JIS214" s="92"/>
      <c r="JIT214" s="92"/>
      <c r="JIU214" s="92"/>
      <c r="JIV214" s="92"/>
      <c r="JIW214" s="92"/>
      <c r="JIX214" s="92"/>
      <c r="JIY214" s="92"/>
      <c r="JIZ214" s="92"/>
      <c r="JJA214" s="92"/>
      <c r="JJB214" s="92"/>
      <c r="JJC214" s="92"/>
      <c r="JJD214" s="92"/>
      <c r="JJE214" s="92"/>
      <c r="JJF214" s="92"/>
      <c r="JJG214" s="92"/>
      <c r="JJH214" s="92"/>
      <c r="JJI214" s="92"/>
      <c r="JJJ214" s="92"/>
      <c r="JJK214" s="92"/>
      <c r="JJL214" s="92"/>
      <c r="JJM214" s="92"/>
      <c r="JJN214" s="92"/>
      <c r="JJO214" s="92"/>
      <c r="JJP214" s="92"/>
      <c r="JJQ214" s="92"/>
      <c r="JJR214" s="92"/>
      <c r="JJS214" s="92"/>
      <c r="JJT214" s="92"/>
      <c r="JJU214" s="92"/>
      <c r="JJV214" s="92"/>
      <c r="JJW214" s="92"/>
      <c r="JJX214" s="92"/>
      <c r="JJY214" s="92"/>
      <c r="JJZ214" s="92"/>
      <c r="JKA214" s="92"/>
      <c r="JKB214" s="92"/>
      <c r="JKC214" s="92"/>
      <c r="JKD214" s="92"/>
      <c r="JKE214" s="92"/>
      <c r="JKF214" s="92"/>
      <c r="JKG214" s="92"/>
      <c r="JKH214" s="92"/>
      <c r="JKI214" s="92"/>
      <c r="JKJ214" s="92"/>
      <c r="JKK214" s="92"/>
      <c r="JKL214" s="92"/>
      <c r="JKM214" s="92"/>
      <c r="JKN214" s="92"/>
      <c r="JKO214" s="92"/>
      <c r="JKP214" s="92"/>
      <c r="JKQ214" s="92"/>
      <c r="JKR214" s="92"/>
      <c r="JKS214" s="92"/>
      <c r="JKT214" s="92"/>
      <c r="JKU214" s="92"/>
      <c r="JKV214" s="92"/>
      <c r="JKW214" s="92"/>
      <c r="JKX214" s="92"/>
      <c r="JKY214" s="92"/>
      <c r="JKZ214" s="92"/>
      <c r="JLA214" s="92"/>
      <c r="JLB214" s="92"/>
      <c r="JLC214" s="92"/>
      <c r="JLD214" s="92"/>
      <c r="JLE214" s="92"/>
      <c r="JLF214" s="92"/>
      <c r="JLG214" s="92"/>
      <c r="JLH214" s="92"/>
      <c r="JLI214" s="92"/>
      <c r="JLJ214" s="92"/>
      <c r="JLK214" s="92"/>
      <c r="JLL214" s="92"/>
      <c r="JLM214" s="92"/>
      <c r="JLN214" s="92"/>
      <c r="JLO214" s="92"/>
      <c r="JLP214" s="92"/>
      <c r="JLQ214" s="92"/>
      <c r="JLR214" s="92"/>
      <c r="JLS214" s="92"/>
      <c r="JLT214" s="92"/>
      <c r="JLU214" s="92"/>
      <c r="JLV214" s="92"/>
      <c r="JLW214" s="92"/>
      <c r="JLX214" s="92"/>
      <c r="JLY214" s="92"/>
      <c r="JLZ214" s="92"/>
      <c r="JMA214" s="92"/>
      <c r="JMB214" s="92"/>
      <c r="JMC214" s="92"/>
      <c r="JMD214" s="92"/>
      <c r="JME214" s="92"/>
      <c r="JMF214" s="92"/>
      <c r="JMG214" s="92"/>
      <c r="JMH214" s="92"/>
      <c r="JMI214" s="92"/>
      <c r="JMJ214" s="92"/>
      <c r="JMK214" s="92"/>
      <c r="JML214" s="92"/>
      <c r="JMM214" s="92"/>
      <c r="JMN214" s="92"/>
      <c r="JMO214" s="92"/>
      <c r="JMP214" s="92"/>
      <c r="JMQ214" s="92"/>
      <c r="JMR214" s="92"/>
      <c r="JMS214" s="92"/>
      <c r="JMT214" s="92"/>
      <c r="JMU214" s="92"/>
      <c r="JMV214" s="92"/>
      <c r="JMW214" s="92"/>
      <c r="JMX214" s="92"/>
      <c r="JMY214" s="92"/>
      <c r="JMZ214" s="92"/>
      <c r="JNA214" s="92"/>
      <c r="JNB214" s="92"/>
      <c r="JNC214" s="92"/>
      <c r="JND214" s="92"/>
      <c r="JNE214" s="92"/>
      <c r="JNF214" s="92"/>
      <c r="JNG214" s="92"/>
      <c r="JNH214" s="92"/>
      <c r="JNI214" s="92"/>
      <c r="JNJ214" s="92"/>
      <c r="JNK214" s="92"/>
      <c r="JNL214" s="92"/>
      <c r="JNM214" s="92"/>
      <c r="JNN214" s="92"/>
      <c r="JNO214" s="92"/>
      <c r="JNP214" s="92"/>
      <c r="JNQ214" s="92"/>
      <c r="JNR214" s="92"/>
      <c r="JNS214" s="92"/>
      <c r="JNT214" s="92"/>
      <c r="JNU214" s="92"/>
      <c r="JNV214" s="92"/>
      <c r="JNW214" s="92"/>
      <c r="JNX214" s="92"/>
      <c r="JNY214" s="92"/>
      <c r="JNZ214" s="92"/>
      <c r="JOA214" s="92"/>
      <c r="JOB214" s="92"/>
      <c r="JOC214" s="92"/>
      <c r="JOD214" s="92"/>
      <c r="JOE214" s="92"/>
      <c r="JOF214" s="92"/>
      <c r="JOG214" s="92"/>
      <c r="JOH214" s="92"/>
      <c r="JOI214" s="92"/>
      <c r="JOJ214" s="92"/>
      <c r="JOK214" s="92"/>
      <c r="JOL214" s="92"/>
      <c r="JOM214" s="92"/>
      <c r="JON214" s="92"/>
      <c r="JOO214" s="92"/>
      <c r="JOP214" s="92"/>
      <c r="JOQ214" s="92"/>
      <c r="JOR214" s="92"/>
      <c r="JOS214" s="92"/>
      <c r="JOT214" s="92"/>
      <c r="JOU214" s="92"/>
      <c r="JOV214" s="92"/>
      <c r="JOW214" s="92"/>
      <c r="JOX214" s="92"/>
      <c r="JOY214" s="92"/>
      <c r="JOZ214" s="92"/>
      <c r="JPA214" s="92"/>
      <c r="JPB214" s="92"/>
      <c r="JPC214" s="92"/>
      <c r="JPD214" s="92"/>
      <c r="JPE214" s="92"/>
      <c r="JPF214" s="92"/>
      <c r="JPG214" s="92"/>
      <c r="JPH214" s="92"/>
      <c r="JPI214" s="92"/>
      <c r="JPJ214" s="92"/>
      <c r="JPK214" s="92"/>
      <c r="JPL214" s="92"/>
      <c r="JPM214" s="92"/>
      <c r="JPN214" s="92"/>
      <c r="JPO214" s="92"/>
      <c r="JPP214" s="92"/>
      <c r="JPQ214" s="92"/>
      <c r="JPR214" s="92"/>
      <c r="JPS214" s="92"/>
      <c r="JPT214" s="92"/>
      <c r="JPU214" s="92"/>
      <c r="JPV214" s="92"/>
      <c r="JPW214" s="92"/>
      <c r="JPX214" s="92"/>
      <c r="JPY214" s="92"/>
      <c r="JPZ214" s="92"/>
      <c r="JQA214" s="92"/>
      <c r="JQB214" s="92"/>
      <c r="JQC214" s="92"/>
      <c r="JQD214" s="92"/>
      <c r="JQE214" s="92"/>
      <c r="JQF214" s="92"/>
      <c r="JQG214" s="92"/>
      <c r="JQH214" s="92"/>
      <c r="JQI214" s="92"/>
      <c r="JQJ214" s="92"/>
      <c r="JQK214" s="92"/>
      <c r="JQL214" s="92"/>
      <c r="JQM214" s="92"/>
      <c r="JQN214" s="92"/>
      <c r="JQO214" s="92"/>
      <c r="JQP214" s="92"/>
      <c r="JQQ214" s="92"/>
      <c r="JQR214" s="92"/>
      <c r="JQS214" s="92"/>
      <c r="JQT214" s="92"/>
      <c r="JQU214" s="92"/>
      <c r="JQV214" s="92"/>
      <c r="JQW214" s="92"/>
      <c r="JQX214" s="92"/>
      <c r="JQY214" s="92"/>
      <c r="JQZ214" s="92"/>
      <c r="JRA214" s="92"/>
      <c r="JRB214" s="92"/>
      <c r="JRC214" s="92"/>
      <c r="JRD214" s="92"/>
      <c r="JRE214" s="92"/>
      <c r="JRF214" s="92"/>
      <c r="JRG214" s="92"/>
      <c r="JRH214" s="92"/>
      <c r="JRI214" s="92"/>
      <c r="JRJ214" s="92"/>
      <c r="JRK214" s="92"/>
      <c r="JRL214" s="92"/>
      <c r="JRM214" s="92"/>
      <c r="JRN214" s="92"/>
      <c r="JRO214" s="92"/>
      <c r="JRP214" s="92"/>
      <c r="JRQ214" s="92"/>
      <c r="JRR214" s="92"/>
      <c r="JRS214" s="92"/>
      <c r="JRT214" s="92"/>
      <c r="JRU214" s="92"/>
      <c r="JRV214" s="92"/>
      <c r="JRW214" s="92"/>
      <c r="JRX214" s="92"/>
      <c r="JRY214" s="92"/>
      <c r="JRZ214" s="92"/>
      <c r="JSA214" s="92"/>
      <c r="JSB214" s="92"/>
      <c r="JSC214" s="92"/>
      <c r="JSD214" s="92"/>
      <c r="JSE214" s="92"/>
      <c r="JSF214" s="92"/>
      <c r="JSG214" s="92"/>
      <c r="JSH214" s="92"/>
      <c r="JSI214" s="92"/>
      <c r="JSJ214" s="92"/>
      <c r="JSK214" s="92"/>
      <c r="JSL214" s="92"/>
      <c r="JSM214" s="92"/>
      <c r="JSN214" s="92"/>
      <c r="JSO214" s="92"/>
      <c r="JSP214" s="92"/>
      <c r="JSQ214" s="92"/>
      <c r="JSR214" s="92"/>
      <c r="JSS214" s="92"/>
      <c r="JST214" s="92"/>
      <c r="JSU214" s="92"/>
      <c r="JSV214" s="92"/>
      <c r="JSW214" s="92"/>
      <c r="JSX214" s="92"/>
      <c r="JSY214" s="92"/>
      <c r="JSZ214" s="92"/>
      <c r="JTA214" s="92"/>
      <c r="JTB214" s="92"/>
      <c r="JTC214" s="92"/>
      <c r="JTD214" s="92"/>
      <c r="JTE214" s="92"/>
      <c r="JTF214" s="92"/>
      <c r="JTG214" s="92"/>
      <c r="JTH214" s="92"/>
      <c r="JTI214" s="92"/>
      <c r="JTJ214" s="92"/>
      <c r="JTK214" s="92"/>
      <c r="JTL214" s="92"/>
      <c r="JTM214" s="92"/>
      <c r="JTN214" s="92"/>
      <c r="JTO214" s="92"/>
      <c r="JTP214" s="92"/>
      <c r="JTQ214" s="92"/>
      <c r="JTR214" s="92"/>
      <c r="JTS214" s="92"/>
      <c r="JTT214" s="92"/>
      <c r="JTU214" s="92"/>
      <c r="JTV214" s="92"/>
      <c r="JTW214" s="92"/>
      <c r="JTX214" s="92"/>
      <c r="JTY214" s="92"/>
      <c r="JTZ214" s="92"/>
      <c r="JUA214" s="92"/>
      <c r="JUB214" s="92"/>
      <c r="JUC214" s="92"/>
      <c r="JUD214" s="92"/>
      <c r="JUE214" s="92"/>
      <c r="JUF214" s="92"/>
      <c r="JUG214" s="92"/>
      <c r="JUH214" s="92"/>
      <c r="JUI214" s="92"/>
      <c r="JUJ214" s="92"/>
      <c r="JUK214" s="92"/>
      <c r="JUL214" s="92"/>
      <c r="JUM214" s="92"/>
      <c r="JUN214" s="92"/>
      <c r="JUO214" s="92"/>
      <c r="JUP214" s="92"/>
      <c r="JUQ214" s="92"/>
      <c r="JUR214" s="92"/>
      <c r="JUS214" s="92"/>
      <c r="JUT214" s="92"/>
      <c r="JUU214" s="92"/>
      <c r="JUV214" s="92"/>
      <c r="JUW214" s="92"/>
      <c r="JUX214" s="92"/>
      <c r="JUY214" s="92"/>
      <c r="JUZ214" s="92"/>
      <c r="JVA214" s="92"/>
      <c r="JVB214" s="92"/>
      <c r="JVC214" s="92"/>
      <c r="JVD214" s="92"/>
      <c r="JVE214" s="92"/>
      <c r="JVF214" s="92"/>
      <c r="JVG214" s="92"/>
      <c r="JVH214" s="92"/>
      <c r="JVI214" s="92"/>
      <c r="JVJ214" s="92"/>
      <c r="JVK214" s="92"/>
      <c r="JVL214" s="92"/>
      <c r="JVM214" s="92"/>
      <c r="JVN214" s="92"/>
      <c r="JVO214" s="92"/>
      <c r="JVP214" s="92"/>
      <c r="JVQ214" s="92"/>
      <c r="JVR214" s="92"/>
      <c r="JVS214" s="92"/>
      <c r="JVT214" s="92"/>
      <c r="JVU214" s="92"/>
      <c r="JVV214" s="92"/>
      <c r="JVW214" s="92"/>
      <c r="JVX214" s="92"/>
      <c r="JVY214" s="92"/>
      <c r="JVZ214" s="92"/>
      <c r="JWA214" s="92"/>
      <c r="JWB214" s="92"/>
      <c r="JWC214" s="92"/>
      <c r="JWD214" s="92"/>
      <c r="JWE214" s="92"/>
      <c r="JWF214" s="92"/>
      <c r="JWG214" s="92"/>
      <c r="JWH214" s="92"/>
      <c r="JWI214" s="92"/>
      <c r="JWJ214" s="92"/>
      <c r="JWK214" s="92"/>
      <c r="JWL214" s="92"/>
      <c r="JWM214" s="92"/>
      <c r="JWN214" s="92"/>
      <c r="JWO214" s="92"/>
      <c r="JWP214" s="92"/>
      <c r="JWQ214" s="92"/>
      <c r="JWR214" s="92"/>
      <c r="JWS214" s="92"/>
      <c r="JWT214" s="92"/>
      <c r="JWU214" s="92"/>
      <c r="JWV214" s="92"/>
      <c r="JWW214" s="92"/>
      <c r="JWX214" s="92"/>
      <c r="JWY214" s="92"/>
      <c r="JWZ214" s="92"/>
      <c r="JXA214" s="92"/>
      <c r="JXB214" s="92"/>
      <c r="JXC214" s="92"/>
      <c r="JXD214" s="92"/>
      <c r="JXE214" s="92"/>
      <c r="JXF214" s="92"/>
      <c r="JXG214" s="92"/>
      <c r="JXH214" s="92"/>
      <c r="JXI214" s="92"/>
      <c r="JXJ214" s="92"/>
      <c r="JXK214" s="92"/>
      <c r="JXL214" s="92"/>
      <c r="JXM214" s="92"/>
      <c r="JXN214" s="92"/>
      <c r="JXO214" s="92"/>
      <c r="JXP214" s="92"/>
      <c r="JXQ214" s="92"/>
      <c r="JXR214" s="92"/>
      <c r="JXS214" s="92"/>
      <c r="JXT214" s="92"/>
      <c r="JXU214" s="92"/>
      <c r="JXV214" s="92"/>
      <c r="JXW214" s="92"/>
      <c r="JXX214" s="92"/>
      <c r="JXY214" s="92"/>
      <c r="JXZ214" s="92"/>
      <c r="JYA214" s="92"/>
      <c r="JYB214" s="92"/>
      <c r="JYC214" s="92"/>
      <c r="JYD214" s="92"/>
      <c r="JYE214" s="92"/>
      <c r="JYF214" s="92"/>
      <c r="JYG214" s="92"/>
      <c r="JYH214" s="92"/>
      <c r="JYI214" s="92"/>
      <c r="JYJ214" s="92"/>
      <c r="JYK214" s="92"/>
      <c r="JYL214" s="92"/>
      <c r="JYM214" s="92"/>
      <c r="JYN214" s="92"/>
      <c r="JYO214" s="92"/>
      <c r="JYP214" s="92"/>
      <c r="JYQ214" s="92"/>
      <c r="JYR214" s="92"/>
      <c r="JYS214" s="92"/>
      <c r="JYT214" s="92"/>
      <c r="JYU214" s="92"/>
      <c r="JYV214" s="92"/>
      <c r="JYW214" s="92"/>
      <c r="JYX214" s="92"/>
      <c r="JYY214" s="92"/>
      <c r="JYZ214" s="92"/>
      <c r="JZA214" s="92"/>
      <c r="JZB214" s="92"/>
      <c r="JZC214" s="92"/>
      <c r="JZD214" s="92"/>
      <c r="JZE214" s="92"/>
      <c r="JZF214" s="92"/>
      <c r="JZG214" s="92"/>
      <c r="JZH214" s="92"/>
      <c r="JZI214" s="92"/>
      <c r="JZJ214" s="92"/>
      <c r="JZK214" s="92"/>
      <c r="JZL214" s="92"/>
      <c r="JZM214" s="92"/>
      <c r="JZN214" s="92"/>
      <c r="JZO214" s="92"/>
      <c r="JZP214" s="92"/>
      <c r="JZQ214" s="92"/>
      <c r="JZR214" s="92"/>
      <c r="JZS214" s="92"/>
      <c r="JZT214" s="92"/>
      <c r="JZU214" s="92"/>
      <c r="JZV214" s="92"/>
      <c r="JZW214" s="92"/>
      <c r="JZX214" s="92"/>
      <c r="JZY214" s="92"/>
      <c r="JZZ214" s="92"/>
      <c r="KAA214" s="92"/>
      <c r="KAB214" s="92"/>
      <c r="KAC214" s="92"/>
      <c r="KAD214" s="92"/>
      <c r="KAE214" s="92"/>
      <c r="KAF214" s="92"/>
      <c r="KAG214" s="92"/>
      <c r="KAH214" s="92"/>
      <c r="KAI214" s="92"/>
      <c r="KAJ214" s="92"/>
      <c r="KAK214" s="92"/>
      <c r="KAL214" s="92"/>
      <c r="KAM214" s="92"/>
      <c r="KAN214" s="92"/>
      <c r="KAO214" s="92"/>
      <c r="KAP214" s="92"/>
      <c r="KAQ214" s="92"/>
      <c r="KAR214" s="92"/>
      <c r="KAS214" s="92"/>
      <c r="KAT214" s="92"/>
      <c r="KAU214" s="92"/>
      <c r="KAV214" s="92"/>
      <c r="KAW214" s="92"/>
      <c r="KAX214" s="92"/>
      <c r="KAY214" s="92"/>
      <c r="KAZ214" s="92"/>
      <c r="KBA214" s="92"/>
      <c r="KBB214" s="92"/>
      <c r="KBC214" s="92"/>
      <c r="KBD214" s="92"/>
      <c r="KBE214" s="92"/>
      <c r="KBF214" s="92"/>
      <c r="KBG214" s="92"/>
      <c r="KBH214" s="92"/>
      <c r="KBI214" s="92"/>
      <c r="KBJ214" s="92"/>
      <c r="KBK214" s="92"/>
      <c r="KBL214" s="92"/>
      <c r="KBM214" s="92"/>
      <c r="KBN214" s="92"/>
      <c r="KBO214" s="92"/>
      <c r="KBP214" s="92"/>
      <c r="KBQ214" s="92"/>
      <c r="KBR214" s="92"/>
      <c r="KBS214" s="92"/>
      <c r="KBT214" s="92"/>
      <c r="KBU214" s="92"/>
      <c r="KBV214" s="92"/>
      <c r="KBW214" s="92"/>
      <c r="KBX214" s="92"/>
      <c r="KBY214" s="92"/>
      <c r="KBZ214" s="92"/>
      <c r="KCA214" s="92"/>
      <c r="KCB214" s="92"/>
      <c r="KCC214" s="92"/>
      <c r="KCD214" s="92"/>
      <c r="KCE214" s="92"/>
      <c r="KCF214" s="92"/>
      <c r="KCG214" s="92"/>
      <c r="KCH214" s="92"/>
      <c r="KCI214" s="92"/>
      <c r="KCJ214" s="92"/>
      <c r="KCK214" s="92"/>
      <c r="KCL214" s="92"/>
      <c r="KCM214" s="92"/>
      <c r="KCN214" s="92"/>
      <c r="KCO214" s="92"/>
      <c r="KCP214" s="92"/>
      <c r="KCQ214" s="92"/>
      <c r="KCR214" s="92"/>
      <c r="KCS214" s="92"/>
      <c r="KCT214" s="92"/>
      <c r="KCU214" s="92"/>
      <c r="KCV214" s="92"/>
      <c r="KCW214" s="92"/>
      <c r="KCX214" s="92"/>
      <c r="KCY214" s="92"/>
      <c r="KCZ214" s="92"/>
      <c r="KDA214" s="92"/>
      <c r="KDB214" s="92"/>
      <c r="KDC214" s="92"/>
      <c r="KDD214" s="92"/>
      <c r="KDE214" s="92"/>
      <c r="KDF214" s="92"/>
      <c r="KDG214" s="92"/>
      <c r="KDH214" s="92"/>
      <c r="KDI214" s="92"/>
      <c r="KDJ214" s="92"/>
      <c r="KDK214" s="92"/>
      <c r="KDL214" s="92"/>
      <c r="KDM214" s="92"/>
      <c r="KDN214" s="92"/>
      <c r="KDO214" s="92"/>
      <c r="KDP214" s="92"/>
      <c r="KDQ214" s="92"/>
      <c r="KDR214" s="92"/>
      <c r="KDS214" s="92"/>
      <c r="KDT214" s="92"/>
      <c r="KDU214" s="92"/>
      <c r="KDV214" s="92"/>
      <c r="KDW214" s="92"/>
      <c r="KDX214" s="92"/>
      <c r="KDY214" s="92"/>
      <c r="KDZ214" s="92"/>
      <c r="KEA214" s="92"/>
      <c r="KEB214" s="92"/>
      <c r="KEC214" s="92"/>
      <c r="KED214" s="92"/>
      <c r="KEE214" s="92"/>
      <c r="KEF214" s="92"/>
      <c r="KEG214" s="92"/>
      <c r="KEH214" s="92"/>
      <c r="KEI214" s="92"/>
      <c r="KEJ214" s="92"/>
      <c r="KEK214" s="92"/>
      <c r="KEL214" s="92"/>
      <c r="KEM214" s="92"/>
      <c r="KEN214" s="92"/>
      <c r="KEO214" s="92"/>
      <c r="KEP214" s="92"/>
      <c r="KEQ214" s="92"/>
      <c r="KER214" s="92"/>
      <c r="KES214" s="92"/>
      <c r="KET214" s="92"/>
      <c r="KEU214" s="92"/>
      <c r="KEV214" s="92"/>
      <c r="KEW214" s="92"/>
      <c r="KEX214" s="92"/>
      <c r="KEY214" s="92"/>
      <c r="KEZ214" s="92"/>
      <c r="KFA214" s="92"/>
      <c r="KFB214" s="92"/>
      <c r="KFC214" s="92"/>
      <c r="KFD214" s="92"/>
      <c r="KFE214" s="92"/>
      <c r="KFF214" s="92"/>
      <c r="KFG214" s="92"/>
      <c r="KFH214" s="92"/>
      <c r="KFI214" s="92"/>
      <c r="KFJ214" s="92"/>
      <c r="KFK214" s="92"/>
      <c r="KFL214" s="92"/>
      <c r="KFM214" s="92"/>
      <c r="KFN214" s="92"/>
      <c r="KFO214" s="92"/>
      <c r="KFP214" s="92"/>
      <c r="KFQ214" s="92"/>
      <c r="KFR214" s="92"/>
      <c r="KFS214" s="92"/>
      <c r="KFT214" s="92"/>
      <c r="KFU214" s="92"/>
      <c r="KFV214" s="92"/>
      <c r="KFW214" s="92"/>
      <c r="KFX214" s="92"/>
      <c r="KFY214" s="92"/>
      <c r="KFZ214" s="92"/>
      <c r="KGA214" s="92"/>
      <c r="KGB214" s="92"/>
      <c r="KGC214" s="92"/>
      <c r="KGD214" s="92"/>
      <c r="KGE214" s="92"/>
      <c r="KGF214" s="92"/>
      <c r="KGG214" s="92"/>
      <c r="KGH214" s="92"/>
      <c r="KGI214" s="92"/>
      <c r="KGJ214" s="92"/>
      <c r="KGK214" s="92"/>
      <c r="KGL214" s="92"/>
      <c r="KGM214" s="92"/>
      <c r="KGN214" s="92"/>
      <c r="KGO214" s="92"/>
      <c r="KGP214" s="92"/>
      <c r="KGQ214" s="92"/>
      <c r="KGR214" s="92"/>
      <c r="KGS214" s="92"/>
      <c r="KGT214" s="92"/>
      <c r="KGU214" s="92"/>
      <c r="KGV214" s="92"/>
      <c r="KGW214" s="92"/>
      <c r="KGX214" s="92"/>
      <c r="KGY214" s="92"/>
      <c r="KGZ214" s="92"/>
      <c r="KHA214" s="92"/>
      <c r="KHB214" s="92"/>
      <c r="KHC214" s="92"/>
      <c r="KHD214" s="92"/>
      <c r="KHE214" s="92"/>
      <c r="KHF214" s="92"/>
      <c r="KHG214" s="92"/>
      <c r="KHH214" s="92"/>
      <c r="KHI214" s="92"/>
      <c r="KHJ214" s="92"/>
      <c r="KHK214" s="92"/>
      <c r="KHL214" s="92"/>
      <c r="KHM214" s="92"/>
      <c r="KHN214" s="92"/>
      <c r="KHO214" s="92"/>
      <c r="KHP214" s="92"/>
      <c r="KHQ214" s="92"/>
      <c r="KHR214" s="92"/>
      <c r="KHS214" s="92"/>
      <c r="KHT214" s="92"/>
      <c r="KHU214" s="92"/>
      <c r="KHV214" s="92"/>
      <c r="KHW214" s="92"/>
      <c r="KHX214" s="92"/>
      <c r="KHY214" s="92"/>
      <c r="KHZ214" s="92"/>
      <c r="KIA214" s="92"/>
      <c r="KIB214" s="92"/>
      <c r="KIC214" s="92"/>
      <c r="KID214" s="92"/>
      <c r="KIE214" s="92"/>
      <c r="KIF214" s="92"/>
      <c r="KIG214" s="92"/>
      <c r="KIH214" s="92"/>
      <c r="KII214" s="92"/>
      <c r="KIJ214" s="92"/>
      <c r="KIK214" s="92"/>
      <c r="KIL214" s="92"/>
      <c r="KIM214" s="92"/>
      <c r="KIN214" s="92"/>
      <c r="KIO214" s="92"/>
      <c r="KIP214" s="92"/>
      <c r="KIQ214" s="92"/>
      <c r="KIR214" s="92"/>
      <c r="KIS214" s="92"/>
      <c r="KIT214" s="92"/>
      <c r="KIU214" s="92"/>
      <c r="KIV214" s="92"/>
      <c r="KIW214" s="92"/>
      <c r="KIX214" s="92"/>
      <c r="KIY214" s="92"/>
      <c r="KIZ214" s="92"/>
      <c r="KJA214" s="92"/>
      <c r="KJB214" s="92"/>
      <c r="KJC214" s="92"/>
      <c r="KJD214" s="92"/>
      <c r="KJE214" s="92"/>
      <c r="KJF214" s="92"/>
      <c r="KJG214" s="92"/>
      <c r="KJH214" s="92"/>
      <c r="KJI214" s="92"/>
      <c r="KJJ214" s="92"/>
      <c r="KJK214" s="92"/>
      <c r="KJL214" s="92"/>
      <c r="KJM214" s="92"/>
      <c r="KJN214" s="92"/>
      <c r="KJO214" s="92"/>
      <c r="KJP214" s="92"/>
      <c r="KJQ214" s="92"/>
      <c r="KJR214" s="92"/>
      <c r="KJS214" s="92"/>
      <c r="KJT214" s="92"/>
      <c r="KJU214" s="92"/>
      <c r="KJV214" s="92"/>
      <c r="KJW214" s="92"/>
      <c r="KJX214" s="92"/>
      <c r="KJY214" s="92"/>
      <c r="KJZ214" s="92"/>
      <c r="KKA214" s="92"/>
      <c r="KKB214" s="92"/>
      <c r="KKC214" s="92"/>
      <c r="KKD214" s="92"/>
      <c r="KKE214" s="92"/>
      <c r="KKF214" s="92"/>
      <c r="KKG214" s="92"/>
      <c r="KKH214" s="92"/>
      <c r="KKI214" s="92"/>
      <c r="KKJ214" s="92"/>
      <c r="KKK214" s="92"/>
      <c r="KKL214" s="92"/>
      <c r="KKM214" s="92"/>
      <c r="KKN214" s="92"/>
      <c r="KKO214" s="92"/>
      <c r="KKP214" s="92"/>
      <c r="KKQ214" s="92"/>
      <c r="KKR214" s="92"/>
      <c r="KKS214" s="92"/>
      <c r="KKT214" s="92"/>
      <c r="KKU214" s="92"/>
      <c r="KKV214" s="92"/>
      <c r="KKW214" s="92"/>
      <c r="KKX214" s="92"/>
      <c r="KKY214" s="92"/>
      <c r="KKZ214" s="92"/>
      <c r="KLA214" s="92"/>
      <c r="KLB214" s="92"/>
      <c r="KLC214" s="92"/>
      <c r="KLD214" s="92"/>
      <c r="KLE214" s="92"/>
      <c r="KLF214" s="92"/>
      <c r="KLG214" s="92"/>
      <c r="KLH214" s="92"/>
      <c r="KLI214" s="92"/>
      <c r="KLJ214" s="92"/>
      <c r="KLK214" s="92"/>
      <c r="KLL214" s="92"/>
      <c r="KLM214" s="92"/>
      <c r="KLN214" s="92"/>
      <c r="KLO214" s="92"/>
      <c r="KLP214" s="92"/>
      <c r="KLQ214" s="92"/>
      <c r="KLR214" s="92"/>
      <c r="KLS214" s="92"/>
      <c r="KLT214" s="92"/>
      <c r="KLU214" s="92"/>
      <c r="KLV214" s="92"/>
      <c r="KLW214" s="92"/>
      <c r="KLX214" s="92"/>
      <c r="KLY214" s="92"/>
      <c r="KLZ214" s="92"/>
      <c r="KMA214" s="92"/>
      <c r="KMB214" s="92"/>
      <c r="KMC214" s="92"/>
      <c r="KMD214" s="92"/>
      <c r="KME214" s="92"/>
      <c r="KMF214" s="92"/>
      <c r="KMG214" s="92"/>
      <c r="KMH214" s="92"/>
      <c r="KMI214" s="92"/>
      <c r="KMJ214" s="92"/>
      <c r="KMK214" s="92"/>
      <c r="KML214" s="92"/>
      <c r="KMM214" s="92"/>
      <c r="KMN214" s="92"/>
      <c r="KMO214" s="92"/>
      <c r="KMP214" s="92"/>
      <c r="KMQ214" s="92"/>
      <c r="KMR214" s="92"/>
      <c r="KMS214" s="92"/>
      <c r="KMT214" s="92"/>
      <c r="KMU214" s="92"/>
      <c r="KMV214" s="92"/>
      <c r="KMW214" s="92"/>
      <c r="KMX214" s="92"/>
      <c r="KMY214" s="92"/>
      <c r="KMZ214" s="92"/>
      <c r="KNA214" s="92"/>
      <c r="KNB214" s="92"/>
      <c r="KNC214" s="92"/>
      <c r="KND214" s="92"/>
      <c r="KNE214" s="92"/>
      <c r="KNF214" s="92"/>
      <c r="KNG214" s="92"/>
      <c r="KNH214" s="92"/>
      <c r="KNI214" s="92"/>
      <c r="KNJ214" s="92"/>
      <c r="KNK214" s="92"/>
      <c r="KNL214" s="92"/>
      <c r="KNM214" s="92"/>
      <c r="KNN214" s="92"/>
      <c r="KNO214" s="92"/>
      <c r="KNP214" s="92"/>
      <c r="KNQ214" s="92"/>
      <c r="KNR214" s="92"/>
      <c r="KNS214" s="92"/>
      <c r="KNT214" s="92"/>
      <c r="KNU214" s="92"/>
      <c r="KNV214" s="92"/>
      <c r="KNW214" s="92"/>
      <c r="KNX214" s="92"/>
      <c r="KNY214" s="92"/>
      <c r="KNZ214" s="92"/>
      <c r="KOA214" s="92"/>
      <c r="KOB214" s="92"/>
      <c r="KOC214" s="92"/>
      <c r="KOD214" s="92"/>
      <c r="KOE214" s="92"/>
      <c r="KOF214" s="92"/>
      <c r="KOG214" s="92"/>
      <c r="KOH214" s="92"/>
      <c r="KOI214" s="92"/>
      <c r="KOJ214" s="92"/>
      <c r="KOK214" s="92"/>
      <c r="KOL214" s="92"/>
      <c r="KOM214" s="92"/>
      <c r="KON214" s="92"/>
      <c r="KOO214" s="92"/>
      <c r="KOP214" s="92"/>
      <c r="KOQ214" s="92"/>
      <c r="KOR214" s="92"/>
      <c r="KOS214" s="92"/>
      <c r="KOT214" s="92"/>
      <c r="KOU214" s="92"/>
      <c r="KOV214" s="92"/>
      <c r="KOW214" s="92"/>
      <c r="KOX214" s="92"/>
      <c r="KOY214" s="92"/>
      <c r="KOZ214" s="92"/>
      <c r="KPA214" s="92"/>
      <c r="KPB214" s="92"/>
      <c r="KPC214" s="92"/>
      <c r="KPD214" s="92"/>
      <c r="KPE214" s="92"/>
      <c r="KPF214" s="92"/>
      <c r="KPG214" s="92"/>
      <c r="KPH214" s="92"/>
      <c r="KPI214" s="92"/>
      <c r="KPJ214" s="92"/>
      <c r="KPK214" s="92"/>
      <c r="KPL214" s="92"/>
      <c r="KPM214" s="92"/>
      <c r="KPN214" s="92"/>
      <c r="KPO214" s="92"/>
      <c r="KPP214" s="92"/>
      <c r="KPQ214" s="92"/>
      <c r="KPR214" s="92"/>
      <c r="KPS214" s="92"/>
      <c r="KPT214" s="92"/>
      <c r="KPU214" s="92"/>
      <c r="KPV214" s="92"/>
      <c r="KPW214" s="92"/>
      <c r="KPX214" s="92"/>
      <c r="KPY214" s="92"/>
      <c r="KPZ214" s="92"/>
      <c r="KQA214" s="92"/>
      <c r="KQB214" s="92"/>
      <c r="KQC214" s="92"/>
      <c r="KQD214" s="92"/>
      <c r="KQE214" s="92"/>
      <c r="KQF214" s="92"/>
      <c r="KQG214" s="92"/>
      <c r="KQH214" s="92"/>
      <c r="KQI214" s="92"/>
      <c r="KQJ214" s="92"/>
      <c r="KQK214" s="92"/>
      <c r="KQL214" s="92"/>
      <c r="KQM214" s="92"/>
      <c r="KQN214" s="92"/>
      <c r="KQO214" s="92"/>
      <c r="KQP214" s="92"/>
      <c r="KQQ214" s="92"/>
      <c r="KQR214" s="92"/>
      <c r="KQS214" s="92"/>
      <c r="KQT214" s="92"/>
      <c r="KQU214" s="92"/>
      <c r="KQV214" s="92"/>
      <c r="KQW214" s="92"/>
      <c r="KQX214" s="92"/>
      <c r="KQY214" s="92"/>
      <c r="KQZ214" s="92"/>
      <c r="KRA214" s="92"/>
      <c r="KRB214" s="92"/>
      <c r="KRC214" s="92"/>
      <c r="KRD214" s="92"/>
      <c r="KRE214" s="92"/>
      <c r="KRF214" s="92"/>
      <c r="KRG214" s="92"/>
      <c r="KRH214" s="92"/>
      <c r="KRI214" s="92"/>
      <c r="KRJ214" s="92"/>
      <c r="KRK214" s="92"/>
      <c r="KRL214" s="92"/>
      <c r="KRM214" s="92"/>
      <c r="KRN214" s="92"/>
      <c r="KRO214" s="92"/>
      <c r="KRP214" s="92"/>
      <c r="KRQ214" s="92"/>
      <c r="KRR214" s="92"/>
      <c r="KRS214" s="92"/>
      <c r="KRT214" s="92"/>
      <c r="KRU214" s="92"/>
      <c r="KRV214" s="92"/>
      <c r="KRW214" s="92"/>
      <c r="KRX214" s="92"/>
      <c r="KRY214" s="92"/>
      <c r="KRZ214" s="92"/>
      <c r="KSA214" s="92"/>
      <c r="KSB214" s="92"/>
      <c r="KSC214" s="92"/>
      <c r="KSD214" s="92"/>
      <c r="KSE214" s="92"/>
      <c r="KSF214" s="92"/>
      <c r="KSG214" s="92"/>
      <c r="KSH214" s="92"/>
      <c r="KSI214" s="92"/>
      <c r="KSJ214" s="92"/>
      <c r="KSK214" s="92"/>
      <c r="KSL214" s="92"/>
      <c r="KSM214" s="92"/>
      <c r="KSN214" s="92"/>
      <c r="KSO214" s="92"/>
      <c r="KSP214" s="92"/>
      <c r="KSQ214" s="92"/>
      <c r="KSR214" s="92"/>
      <c r="KSS214" s="92"/>
      <c r="KST214" s="92"/>
      <c r="KSU214" s="92"/>
      <c r="KSV214" s="92"/>
      <c r="KSW214" s="92"/>
      <c r="KSX214" s="92"/>
      <c r="KSY214" s="92"/>
      <c r="KSZ214" s="92"/>
      <c r="KTA214" s="92"/>
      <c r="KTB214" s="92"/>
      <c r="KTC214" s="92"/>
      <c r="KTD214" s="92"/>
      <c r="KTE214" s="92"/>
      <c r="KTF214" s="92"/>
      <c r="KTG214" s="92"/>
      <c r="KTH214" s="92"/>
      <c r="KTI214" s="92"/>
      <c r="KTJ214" s="92"/>
      <c r="KTK214" s="92"/>
      <c r="KTL214" s="92"/>
      <c r="KTM214" s="92"/>
      <c r="KTN214" s="92"/>
      <c r="KTO214" s="92"/>
      <c r="KTP214" s="92"/>
      <c r="KTQ214" s="92"/>
      <c r="KTR214" s="92"/>
      <c r="KTS214" s="92"/>
      <c r="KTT214" s="92"/>
      <c r="KTU214" s="92"/>
      <c r="KTV214" s="92"/>
      <c r="KTW214" s="92"/>
      <c r="KTX214" s="92"/>
      <c r="KTY214" s="92"/>
      <c r="KTZ214" s="92"/>
      <c r="KUA214" s="92"/>
      <c r="KUB214" s="92"/>
      <c r="KUC214" s="92"/>
      <c r="KUD214" s="92"/>
      <c r="KUE214" s="92"/>
      <c r="KUF214" s="92"/>
      <c r="KUG214" s="92"/>
      <c r="KUH214" s="92"/>
      <c r="KUI214" s="92"/>
      <c r="KUJ214" s="92"/>
      <c r="KUK214" s="92"/>
      <c r="KUL214" s="92"/>
      <c r="KUM214" s="92"/>
      <c r="KUN214" s="92"/>
      <c r="KUO214" s="92"/>
      <c r="KUP214" s="92"/>
      <c r="KUQ214" s="92"/>
      <c r="KUR214" s="92"/>
      <c r="KUS214" s="92"/>
      <c r="KUT214" s="92"/>
      <c r="KUU214" s="92"/>
      <c r="KUV214" s="92"/>
      <c r="KUW214" s="92"/>
      <c r="KUX214" s="92"/>
      <c r="KUY214" s="92"/>
      <c r="KUZ214" s="92"/>
      <c r="KVA214" s="92"/>
      <c r="KVB214" s="92"/>
      <c r="KVC214" s="92"/>
      <c r="KVD214" s="92"/>
      <c r="KVE214" s="92"/>
      <c r="KVF214" s="92"/>
      <c r="KVG214" s="92"/>
      <c r="KVH214" s="92"/>
      <c r="KVI214" s="92"/>
      <c r="KVJ214" s="92"/>
      <c r="KVK214" s="92"/>
      <c r="KVL214" s="92"/>
      <c r="KVM214" s="92"/>
      <c r="KVN214" s="92"/>
      <c r="KVO214" s="92"/>
      <c r="KVP214" s="92"/>
      <c r="KVQ214" s="92"/>
      <c r="KVR214" s="92"/>
      <c r="KVS214" s="92"/>
      <c r="KVT214" s="92"/>
      <c r="KVU214" s="92"/>
      <c r="KVV214" s="92"/>
      <c r="KVW214" s="92"/>
      <c r="KVX214" s="92"/>
      <c r="KVY214" s="92"/>
      <c r="KVZ214" s="92"/>
      <c r="KWA214" s="92"/>
      <c r="KWB214" s="92"/>
      <c r="KWC214" s="92"/>
      <c r="KWD214" s="92"/>
      <c r="KWE214" s="92"/>
      <c r="KWF214" s="92"/>
      <c r="KWG214" s="92"/>
      <c r="KWH214" s="92"/>
      <c r="KWI214" s="92"/>
      <c r="KWJ214" s="92"/>
      <c r="KWK214" s="92"/>
      <c r="KWL214" s="92"/>
      <c r="KWM214" s="92"/>
      <c r="KWN214" s="92"/>
      <c r="KWO214" s="92"/>
      <c r="KWP214" s="92"/>
      <c r="KWQ214" s="92"/>
      <c r="KWR214" s="92"/>
      <c r="KWS214" s="92"/>
      <c r="KWT214" s="92"/>
      <c r="KWU214" s="92"/>
      <c r="KWV214" s="92"/>
      <c r="KWW214" s="92"/>
      <c r="KWX214" s="92"/>
      <c r="KWY214" s="92"/>
      <c r="KWZ214" s="92"/>
      <c r="KXA214" s="92"/>
      <c r="KXB214" s="92"/>
      <c r="KXC214" s="92"/>
      <c r="KXD214" s="92"/>
      <c r="KXE214" s="92"/>
      <c r="KXF214" s="92"/>
      <c r="KXG214" s="92"/>
      <c r="KXH214" s="92"/>
      <c r="KXI214" s="92"/>
      <c r="KXJ214" s="92"/>
      <c r="KXK214" s="92"/>
      <c r="KXL214" s="92"/>
      <c r="KXM214" s="92"/>
      <c r="KXN214" s="92"/>
      <c r="KXO214" s="92"/>
      <c r="KXP214" s="92"/>
      <c r="KXQ214" s="92"/>
      <c r="KXR214" s="92"/>
      <c r="KXS214" s="92"/>
      <c r="KXT214" s="92"/>
      <c r="KXU214" s="92"/>
      <c r="KXV214" s="92"/>
      <c r="KXW214" s="92"/>
      <c r="KXX214" s="92"/>
      <c r="KXY214" s="92"/>
      <c r="KXZ214" s="92"/>
      <c r="KYA214" s="92"/>
      <c r="KYB214" s="92"/>
      <c r="KYC214" s="92"/>
      <c r="KYD214" s="92"/>
      <c r="KYE214" s="92"/>
      <c r="KYF214" s="92"/>
      <c r="KYG214" s="92"/>
      <c r="KYH214" s="92"/>
      <c r="KYI214" s="92"/>
      <c r="KYJ214" s="92"/>
      <c r="KYK214" s="92"/>
      <c r="KYL214" s="92"/>
      <c r="KYM214" s="92"/>
      <c r="KYN214" s="92"/>
      <c r="KYO214" s="92"/>
      <c r="KYP214" s="92"/>
      <c r="KYQ214" s="92"/>
      <c r="KYR214" s="92"/>
      <c r="KYS214" s="92"/>
      <c r="KYT214" s="92"/>
      <c r="KYU214" s="92"/>
      <c r="KYV214" s="92"/>
      <c r="KYW214" s="92"/>
      <c r="KYX214" s="92"/>
      <c r="KYY214" s="92"/>
      <c r="KYZ214" s="92"/>
      <c r="KZA214" s="92"/>
      <c r="KZB214" s="92"/>
      <c r="KZC214" s="92"/>
      <c r="KZD214" s="92"/>
      <c r="KZE214" s="92"/>
      <c r="KZF214" s="92"/>
      <c r="KZG214" s="92"/>
      <c r="KZH214" s="92"/>
      <c r="KZI214" s="92"/>
      <c r="KZJ214" s="92"/>
      <c r="KZK214" s="92"/>
      <c r="KZL214" s="92"/>
      <c r="KZM214" s="92"/>
      <c r="KZN214" s="92"/>
      <c r="KZO214" s="92"/>
      <c r="KZP214" s="92"/>
      <c r="KZQ214" s="92"/>
      <c r="KZR214" s="92"/>
      <c r="KZS214" s="92"/>
      <c r="KZT214" s="92"/>
      <c r="KZU214" s="92"/>
      <c r="KZV214" s="92"/>
      <c r="KZW214" s="92"/>
      <c r="KZX214" s="92"/>
      <c r="KZY214" s="92"/>
      <c r="KZZ214" s="92"/>
      <c r="LAA214" s="92"/>
      <c r="LAB214" s="92"/>
      <c r="LAC214" s="92"/>
      <c r="LAD214" s="92"/>
      <c r="LAE214" s="92"/>
      <c r="LAF214" s="92"/>
      <c r="LAG214" s="92"/>
      <c r="LAH214" s="92"/>
      <c r="LAI214" s="92"/>
      <c r="LAJ214" s="92"/>
      <c r="LAK214" s="92"/>
      <c r="LAL214" s="92"/>
      <c r="LAM214" s="92"/>
      <c r="LAN214" s="92"/>
      <c r="LAO214" s="92"/>
      <c r="LAP214" s="92"/>
      <c r="LAQ214" s="92"/>
      <c r="LAR214" s="92"/>
      <c r="LAS214" s="92"/>
      <c r="LAT214" s="92"/>
      <c r="LAU214" s="92"/>
      <c r="LAV214" s="92"/>
      <c r="LAW214" s="92"/>
      <c r="LAX214" s="92"/>
      <c r="LAY214" s="92"/>
      <c r="LAZ214" s="92"/>
      <c r="LBA214" s="92"/>
      <c r="LBB214" s="92"/>
      <c r="LBC214" s="92"/>
      <c r="LBD214" s="92"/>
      <c r="LBE214" s="92"/>
      <c r="LBF214" s="92"/>
      <c r="LBG214" s="92"/>
      <c r="LBH214" s="92"/>
      <c r="LBI214" s="92"/>
      <c r="LBJ214" s="92"/>
      <c r="LBK214" s="92"/>
      <c r="LBL214" s="92"/>
      <c r="LBM214" s="92"/>
      <c r="LBN214" s="92"/>
      <c r="LBO214" s="92"/>
      <c r="LBP214" s="92"/>
      <c r="LBQ214" s="92"/>
      <c r="LBR214" s="92"/>
      <c r="LBS214" s="92"/>
      <c r="LBT214" s="92"/>
      <c r="LBU214" s="92"/>
      <c r="LBV214" s="92"/>
      <c r="LBW214" s="92"/>
      <c r="LBX214" s="92"/>
      <c r="LBY214" s="92"/>
      <c r="LBZ214" s="92"/>
      <c r="LCA214" s="92"/>
      <c r="LCB214" s="92"/>
      <c r="LCC214" s="92"/>
      <c r="LCD214" s="92"/>
      <c r="LCE214" s="92"/>
      <c r="LCF214" s="92"/>
      <c r="LCG214" s="92"/>
      <c r="LCH214" s="92"/>
      <c r="LCI214" s="92"/>
      <c r="LCJ214" s="92"/>
      <c r="LCK214" s="92"/>
      <c r="LCL214" s="92"/>
      <c r="LCM214" s="92"/>
      <c r="LCN214" s="92"/>
      <c r="LCO214" s="92"/>
      <c r="LCP214" s="92"/>
      <c r="LCQ214" s="92"/>
      <c r="LCR214" s="92"/>
      <c r="LCS214" s="92"/>
      <c r="LCT214" s="92"/>
      <c r="LCU214" s="92"/>
      <c r="LCV214" s="92"/>
      <c r="LCW214" s="92"/>
      <c r="LCX214" s="92"/>
      <c r="LCY214" s="92"/>
      <c r="LCZ214" s="92"/>
      <c r="LDA214" s="92"/>
      <c r="LDB214" s="92"/>
      <c r="LDC214" s="92"/>
      <c r="LDD214" s="92"/>
      <c r="LDE214" s="92"/>
      <c r="LDF214" s="92"/>
      <c r="LDG214" s="92"/>
      <c r="LDH214" s="92"/>
      <c r="LDI214" s="92"/>
      <c r="LDJ214" s="92"/>
      <c r="LDK214" s="92"/>
      <c r="LDL214" s="92"/>
      <c r="LDM214" s="92"/>
      <c r="LDN214" s="92"/>
      <c r="LDO214" s="92"/>
      <c r="LDP214" s="92"/>
      <c r="LDQ214" s="92"/>
      <c r="LDR214" s="92"/>
      <c r="LDS214" s="92"/>
      <c r="LDT214" s="92"/>
      <c r="LDU214" s="92"/>
      <c r="LDV214" s="92"/>
      <c r="LDW214" s="92"/>
      <c r="LDX214" s="92"/>
      <c r="LDY214" s="92"/>
      <c r="LDZ214" s="92"/>
      <c r="LEA214" s="92"/>
      <c r="LEB214" s="92"/>
      <c r="LEC214" s="92"/>
      <c r="LED214" s="92"/>
      <c r="LEE214" s="92"/>
      <c r="LEF214" s="92"/>
      <c r="LEG214" s="92"/>
      <c r="LEH214" s="92"/>
      <c r="LEI214" s="92"/>
      <c r="LEJ214" s="92"/>
      <c r="LEK214" s="92"/>
      <c r="LEL214" s="92"/>
      <c r="LEM214" s="92"/>
      <c r="LEN214" s="92"/>
      <c r="LEO214" s="92"/>
      <c r="LEP214" s="92"/>
      <c r="LEQ214" s="92"/>
      <c r="LER214" s="92"/>
      <c r="LES214" s="92"/>
      <c r="LET214" s="92"/>
      <c r="LEU214" s="92"/>
      <c r="LEV214" s="92"/>
      <c r="LEW214" s="92"/>
      <c r="LEX214" s="92"/>
      <c r="LEY214" s="92"/>
      <c r="LEZ214" s="92"/>
      <c r="LFA214" s="92"/>
      <c r="LFB214" s="92"/>
      <c r="LFC214" s="92"/>
      <c r="LFD214" s="92"/>
      <c r="LFE214" s="92"/>
      <c r="LFF214" s="92"/>
      <c r="LFG214" s="92"/>
      <c r="LFH214" s="92"/>
      <c r="LFI214" s="92"/>
      <c r="LFJ214" s="92"/>
      <c r="LFK214" s="92"/>
      <c r="LFL214" s="92"/>
      <c r="LFM214" s="92"/>
      <c r="LFN214" s="92"/>
      <c r="LFO214" s="92"/>
      <c r="LFP214" s="92"/>
      <c r="LFQ214" s="92"/>
      <c r="LFR214" s="92"/>
      <c r="LFS214" s="92"/>
      <c r="LFT214" s="92"/>
      <c r="LFU214" s="92"/>
      <c r="LFV214" s="92"/>
      <c r="LFW214" s="92"/>
      <c r="LFX214" s="92"/>
      <c r="LFY214" s="92"/>
      <c r="LFZ214" s="92"/>
      <c r="LGA214" s="92"/>
      <c r="LGB214" s="92"/>
      <c r="LGC214" s="92"/>
      <c r="LGD214" s="92"/>
      <c r="LGE214" s="92"/>
      <c r="LGF214" s="92"/>
      <c r="LGG214" s="92"/>
      <c r="LGH214" s="92"/>
      <c r="LGI214" s="92"/>
      <c r="LGJ214" s="92"/>
      <c r="LGK214" s="92"/>
      <c r="LGL214" s="92"/>
      <c r="LGM214" s="92"/>
      <c r="LGN214" s="92"/>
      <c r="LGO214" s="92"/>
      <c r="LGP214" s="92"/>
      <c r="LGQ214" s="92"/>
      <c r="LGR214" s="92"/>
      <c r="LGS214" s="92"/>
      <c r="LGT214" s="92"/>
      <c r="LGU214" s="92"/>
      <c r="LGV214" s="92"/>
      <c r="LGW214" s="92"/>
      <c r="LGX214" s="92"/>
      <c r="LGY214" s="92"/>
      <c r="LGZ214" s="92"/>
      <c r="LHA214" s="92"/>
      <c r="LHB214" s="92"/>
      <c r="LHC214" s="92"/>
      <c r="LHD214" s="92"/>
      <c r="LHE214" s="92"/>
      <c r="LHF214" s="92"/>
      <c r="LHG214" s="92"/>
      <c r="LHH214" s="92"/>
      <c r="LHI214" s="92"/>
      <c r="LHJ214" s="92"/>
      <c r="LHK214" s="92"/>
      <c r="LHL214" s="92"/>
      <c r="LHM214" s="92"/>
      <c r="LHN214" s="92"/>
      <c r="LHO214" s="92"/>
      <c r="LHP214" s="92"/>
      <c r="LHQ214" s="92"/>
      <c r="LHR214" s="92"/>
      <c r="LHS214" s="92"/>
      <c r="LHT214" s="92"/>
      <c r="LHU214" s="92"/>
      <c r="LHV214" s="92"/>
      <c r="LHW214" s="92"/>
      <c r="LHX214" s="92"/>
      <c r="LHY214" s="92"/>
      <c r="LHZ214" s="92"/>
      <c r="LIA214" s="92"/>
      <c r="LIB214" s="92"/>
      <c r="LIC214" s="92"/>
      <c r="LID214" s="92"/>
      <c r="LIE214" s="92"/>
      <c r="LIF214" s="92"/>
      <c r="LIG214" s="92"/>
      <c r="LIH214" s="92"/>
      <c r="LII214" s="92"/>
      <c r="LIJ214" s="92"/>
      <c r="LIK214" s="92"/>
      <c r="LIL214" s="92"/>
      <c r="LIM214" s="92"/>
      <c r="LIN214" s="92"/>
      <c r="LIO214" s="92"/>
      <c r="LIP214" s="92"/>
      <c r="LIQ214" s="92"/>
      <c r="LIR214" s="92"/>
      <c r="LIS214" s="92"/>
      <c r="LIT214" s="92"/>
      <c r="LIU214" s="92"/>
      <c r="LIV214" s="92"/>
      <c r="LIW214" s="92"/>
      <c r="LIX214" s="92"/>
      <c r="LIY214" s="92"/>
      <c r="LIZ214" s="92"/>
      <c r="LJA214" s="92"/>
      <c r="LJB214" s="92"/>
      <c r="LJC214" s="92"/>
      <c r="LJD214" s="92"/>
      <c r="LJE214" s="92"/>
      <c r="LJF214" s="92"/>
      <c r="LJG214" s="92"/>
      <c r="LJH214" s="92"/>
      <c r="LJI214" s="92"/>
      <c r="LJJ214" s="92"/>
      <c r="LJK214" s="92"/>
      <c r="LJL214" s="92"/>
      <c r="LJM214" s="92"/>
      <c r="LJN214" s="92"/>
      <c r="LJO214" s="92"/>
      <c r="LJP214" s="92"/>
      <c r="LJQ214" s="92"/>
      <c r="LJR214" s="92"/>
      <c r="LJS214" s="92"/>
      <c r="LJT214" s="92"/>
      <c r="LJU214" s="92"/>
      <c r="LJV214" s="92"/>
      <c r="LJW214" s="92"/>
      <c r="LJX214" s="92"/>
      <c r="LJY214" s="92"/>
      <c r="LJZ214" s="92"/>
      <c r="LKA214" s="92"/>
      <c r="LKB214" s="92"/>
      <c r="LKC214" s="92"/>
      <c r="LKD214" s="92"/>
      <c r="LKE214" s="92"/>
      <c r="LKF214" s="92"/>
      <c r="LKG214" s="92"/>
      <c r="LKH214" s="92"/>
      <c r="LKI214" s="92"/>
      <c r="LKJ214" s="92"/>
      <c r="LKK214" s="92"/>
      <c r="LKL214" s="92"/>
      <c r="LKM214" s="92"/>
      <c r="LKN214" s="92"/>
      <c r="LKO214" s="92"/>
      <c r="LKP214" s="92"/>
      <c r="LKQ214" s="92"/>
      <c r="LKR214" s="92"/>
      <c r="LKS214" s="92"/>
      <c r="LKT214" s="92"/>
      <c r="LKU214" s="92"/>
      <c r="LKV214" s="92"/>
      <c r="LKW214" s="92"/>
      <c r="LKX214" s="92"/>
      <c r="LKY214" s="92"/>
      <c r="LKZ214" s="92"/>
      <c r="LLA214" s="92"/>
      <c r="LLB214" s="92"/>
      <c r="LLC214" s="92"/>
      <c r="LLD214" s="92"/>
      <c r="LLE214" s="92"/>
      <c r="LLF214" s="92"/>
      <c r="LLG214" s="92"/>
      <c r="LLH214" s="92"/>
      <c r="LLI214" s="92"/>
      <c r="LLJ214" s="92"/>
      <c r="LLK214" s="92"/>
      <c r="LLL214" s="92"/>
      <c r="LLM214" s="92"/>
      <c r="LLN214" s="92"/>
      <c r="LLO214" s="92"/>
      <c r="LLP214" s="92"/>
      <c r="LLQ214" s="92"/>
      <c r="LLR214" s="92"/>
      <c r="LLS214" s="92"/>
      <c r="LLT214" s="92"/>
      <c r="LLU214" s="92"/>
      <c r="LLV214" s="92"/>
      <c r="LLW214" s="92"/>
      <c r="LLX214" s="92"/>
      <c r="LLY214" s="92"/>
      <c r="LLZ214" s="92"/>
      <c r="LMA214" s="92"/>
      <c r="LMB214" s="92"/>
      <c r="LMC214" s="92"/>
      <c r="LMD214" s="92"/>
      <c r="LME214" s="92"/>
      <c r="LMF214" s="92"/>
      <c r="LMG214" s="92"/>
      <c r="LMH214" s="92"/>
      <c r="LMI214" s="92"/>
      <c r="LMJ214" s="92"/>
      <c r="LMK214" s="92"/>
      <c r="LML214" s="92"/>
      <c r="LMM214" s="92"/>
      <c r="LMN214" s="92"/>
      <c r="LMO214" s="92"/>
      <c r="LMP214" s="92"/>
      <c r="LMQ214" s="92"/>
      <c r="LMR214" s="92"/>
      <c r="LMS214" s="92"/>
      <c r="LMT214" s="92"/>
      <c r="LMU214" s="92"/>
      <c r="LMV214" s="92"/>
      <c r="LMW214" s="92"/>
      <c r="LMX214" s="92"/>
      <c r="LMY214" s="92"/>
      <c r="LMZ214" s="92"/>
      <c r="LNA214" s="92"/>
      <c r="LNB214" s="92"/>
      <c r="LNC214" s="92"/>
      <c r="LND214" s="92"/>
      <c r="LNE214" s="92"/>
      <c r="LNF214" s="92"/>
      <c r="LNG214" s="92"/>
      <c r="LNH214" s="92"/>
      <c r="LNI214" s="92"/>
      <c r="LNJ214" s="92"/>
      <c r="LNK214" s="92"/>
      <c r="LNL214" s="92"/>
      <c r="LNM214" s="92"/>
      <c r="LNN214" s="92"/>
      <c r="LNO214" s="92"/>
      <c r="LNP214" s="92"/>
      <c r="LNQ214" s="92"/>
      <c r="LNR214" s="92"/>
      <c r="LNS214" s="92"/>
      <c r="LNT214" s="92"/>
      <c r="LNU214" s="92"/>
      <c r="LNV214" s="92"/>
      <c r="LNW214" s="92"/>
      <c r="LNX214" s="92"/>
      <c r="LNY214" s="92"/>
      <c r="LNZ214" s="92"/>
      <c r="LOA214" s="92"/>
      <c r="LOB214" s="92"/>
      <c r="LOC214" s="92"/>
      <c r="LOD214" s="92"/>
      <c r="LOE214" s="92"/>
      <c r="LOF214" s="92"/>
      <c r="LOG214" s="92"/>
      <c r="LOH214" s="92"/>
      <c r="LOI214" s="92"/>
      <c r="LOJ214" s="92"/>
      <c r="LOK214" s="92"/>
      <c r="LOL214" s="92"/>
      <c r="LOM214" s="92"/>
      <c r="LON214" s="92"/>
      <c r="LOO214" s="92"/>
      <c r="LOP214" s="92"/>
      <c r="LOQ214" s="92"/>
      <c r="LOR214" s="92"/>
      <c r="LOS214" s="92"/>
      <c r="LOT214" s="92"/>
      <c r="LOU214" s="92"/>
      <c r="LOV214" s="92"/>
      <c r="LOW214" s="92"/>
      <c r="LOX214" s="92"/>
      <c r="LOY214" s="92"/>
      <c r="LOZ214" s="92"/>
      <c r="LPA214" s="92"/>
      <c r="LPB214" s="92"/>
      <c r="LPC214" s="92"/>
      <c r="LPD214" s="92"/>
      <c r="LPE214" s="92"/>
      <c r="LPF214" s="92"/>
      <c r="LPG214" s="92"/>
      <c r="LPH214" s="92"/>
      <c r="LPI214" s="92"/>
      <c r="LPJ214" s="92"/>
      <c r="LPK214" s="92"/>
      <c r="LPL214" s="92"/>
      <c r="LPM214" s="92"/>
      <c r="LPN214" s="92"/>
      <c r="LPO214" s="92"/>
      <c r="LPP214" s="92"/>
      <c r="LPQ214" s="92"/>
      <c r="LPR214" s="92"/>
      <c r="LPS214" s="92"/>
      <c r="LPT214" s="92"/>
      <c r="LPU214" s="92"/>
      <c r="LPV214" s="92"/>
      <c r="LPW214" s="92"/>
      <c r="LPX214" s="92"/>
      <c r="LPY214" s="92"/>
      <c r="LPZ214" s="92"/>
      <c r="LQA214" s="92"/>
      <c r="LQB214" s="92"/>
      <c r="LQC214" s="92"/>
      <c r="LQD214" s="92"/>
      <c r="LQE214" s="92"/>
      <c r="LQF214" s="92"/>
      <c r="LQG214" s="92"/>
      <c r="LQH214" s="92"/>
      <c r="LQI214" s="92"/>
      <c r="LQJ214" s="92"/>
      <c r="LQK214" s="92"/>
      <c r="LQL214" s="92"/>
      <c r="LQM214" s="92"/>
      <c r="LQN214" s="92"/>
      <c r="LQO214" s="92"/>
      <c r="LQP214" s="92"/>
      <c r="LQQ214" s="92"/>
      <c r="LQR214" s="92"/>
      <c r="LQS214" s="92"/>
      <c r="LQT214" s="92"/>
      <c r="LQU214" s="92"/>
      <c r="LQV214" s="92"/>
      <c r="LQW214" s="92"/>
      <c r="LQX214" s="92"/>
      <c r="LQY214" s="92"/>
      <c r="LQZ214" s="92"/>
      <c r="LRA214" s="92"/>
      <c r="LRB214" s="92"/>
      <c r="LRC214" s="92"/>
      <c r="LRD214" s="92"/>
      <c r="LRE214" s="92"/>
      <c r="LRF214" s="92"/>
      <c r="LRG214" s="92"/>
      <c r="LRH214" s="92"/>
      <c r="LRI214" s="92"/>
      <c r="LRJ214" s="92"/>
      <c r="LRK214" s="92"/>
      <c r="LRL214" s="92"/>
      <c r="LRM214" s="92"/>
      <c r="LRN214" s="92"/>
      <c r="LRO214" s="92"/>
      <c r="LRP214" s="92"/>
      <c r="LRQ214" s="92"/>
      <c r="LRR214" s="92"/>
      <c r="LRS214" s="92"/>
      <c r="LRT214" s="92"/>
      <c r="LRU214" s="92"/>
      <c r="LRV214" s="92"/>
      <c r="LRW214" s="92"/>
      <c r="LRX214" s="92"/>
      <c r="LRY214" s="92"/>
      <c r="LRZ214" s="92"/>
      <c r="LSA214" s="92"/>
      <c r="LSB214" s="92"/>
      <c r="LSC214" s="92"/>
      <c r="LSD214" s="92"/>
      <c r="LSE214" s="92"/>
      <c r="LSF214" s="92"/>
      <c r="LSG214" s="92"/>
      <c r="LSH214" s="92"/>
      <c r="LSI214" s="92"/>
      <c r="LSJ214" s="92"/>
      <c r="LSK214" s="92"/>
      <c r="LSL214" s="92"/>
      <c r="LSM214" s="92"/>
      <c r="LSN214" s="92"/>
      <c r="LSO214" s="92"/>
      <c r="LSP214" s="92"/>
      <c r="LSQ214" s="92"/>
      <c r="LSR214" s="92"/>
      <c r="LSS214" s="92"/>
      <c r="LST214" s="92"/>
      <c r="LSU214" s="92"/>
      <c r="LSV214" s="92"/>
      <c r="LSW214" s="92"/>
      <c r="LSX214" s="92"/>
      <c r="LSY214" s="92"/>
      <c r="LSZ214" s="92"/>
      <c r="LTA214" s="92"/>
      <c r="LTB214" s="92"/>
      <c r="LTC214" s="92"/>
      <c r="LTD214" s="92"/>
      <c r="LTE214" s="92"/>
      <c r="LTF214" s="92"/>
      <c r="LTG214" s="92"/>
      <c r="LTH214" s="92"/>
      <c r="LTI214" s="92"/>
      <c r="LTJ214" s="92"/>
      <c r="LTK214" s="92"/>
      <c r="LTL214" s="92"/>
      <c r="LTM214" s="92"/>
      <c r="LTN214" s="92"/>
      <c r="LTO214" s="92"/>
      <c r="LTP214" s="92"/>
      <c r="LTQ214" s="92"/>
      <c r="LTR214" s="92"/>
      <c r="LTS214" s="92"/>
      <c r="LTT214" s="92"/>
      <c r="LTU214" s="92"/>
      <c r="LTV214" s="92"/>
      <c r="LTW214" s="92"/>
      <c r="LTX214" s="92"/>
      <c r="LTY214" s="92"/>
      <c r="LTZ214" s="92"/>
      <c r="LUA214" s="92"/>
      <c r="LUB214" s="92"/>
      <c r="LUC214" s="92"/>
      <c r="LUD214" s="92"/>
      <c r="LUE214" s="92"/>
      <c r="LUF214" s="92"/>
      <c r="LUG214" s="92"/>
      <c r="LUH214" s="92"/>
      <c r="LUI214" s="92"/>
      <c r="LUJ214" s="92"/>
      <c r="LUK214" s="92"/>
      <c r="LUL214" s="92"/>
      <c r="LUM214" s="92"/>
      <c r="LUN214" s="92"/>
      <c r="LUO214" s="92"/>
      <c r="LUP214" s="92"/>
      <c r="LUQ214" s="92"/>
      <c r="LUR214" s="92"/>
      <c r="LUS214" s="92"/>
      <c r="LUT214" s="92"/>
      <c r="LUU214" s="92"/>
      <c r="LUV214" s="92"/>
      <c r="LUW214" s="92"/>
      <c r="LUX214" s="92"/>
      <c r="LUY214" s="92"/>
      <c r="LUZ214" s="92"/>
      <c r="LVA214" s="92"/>
      <c r="LVB214" s="92"/>
      <c r="LVC214" s="92"/>
      <c r="LVD214" s="92"/>
      <c r="LVE214" s="92"/>
      <c r="LVF214" s="92"/>
      <c r="LVG214" s="92"/>
      <c r="LVH214" s="92"/>
      <c r="LVI214" s="92"/>
      <c r="LVJ214" s="92"/>
      <c r="LVK214" s="92"/>
      <c r="LVL214" s="92"/>
      <c r="LVM214" s="92"/>
      <c r="LVN214" s="92"/>
      <c r="LVO214" s="92"/>
      <c r="LVP214" s="92"/>
      <c r="LVQ214" s="92"/>
      <c r="LVR214" s="92"/>
      <c r="LVS214" s="92"/>
      <c r="LVT214" s="92"/>
      <c r="LVU214" s="92"/>
      <c r="LVV214" s="92"/>
      <c r="LVW214" s="92"/>
      <c r="LVX214" s="92"/>
      <c r="LVY214" s="92"/>
      <c r="LVZ214" s="92"/>
      <c r="LWA214" s="92"/>
      <c r="LWB214" s="92"/>
      <c r="LWC214" s="92"/>
      <c r="LWD214" s="92"/>
      <c r="LWE214" s="92"/>
      <c r="LWF214" s="92"/>
      <c r="LWG214" s="92"/>
      <c r="LWH214" s="92"/>
      <c r="LWI214" s="92"/>
      <c r="LWJ214" s="92"/>
      <c r="LWK214" s="92"/>
      <c r="LWL214" s="92"/>
      <c r="LWM214" s="92"/>
      <c r="LWN214" s="92"/>
      <c r="LWO214" s="92"/>
      <c r="LWP214" s="92"/>
      <c r="LWQ214" s="92"/>
      <c r="LWR214" s="92"/>
      <c r="LWS214" s="92"/>
      <c r="LWT214" s="92"/>
      <c r="LWU214" s="92"/>
      <c r="LWV214" s="92"/>
      <c r="LWW214" s="92"/>
      <c r="LWX214" s="92"/>
      <c r="LWY214" s="92"/>
      <c r="LWZ214" s="92"/>
      <c r="LXA214" s="92"/>
      <c r="LXB214" s="92"/>
      <c r="LXC214" s="92"/>
      <c r="LXD214" s="92"/>
      <c r="LXE214" s="92"/>
      <c r="LXF214" s="92"/>
      <c r="LXG214" s="92"/>
      <c r="LXH214" s="92"/>
      <c r="LXI214" s="92"/>
      <c r="LXJ214" s="92"/>
      <c r="LXK214" s="92"/>
      <c r="LXL214" s="92"/>
      <c r="LXM214" s="92"/>
      <c r="LXN214" s="92"/>
      <c r="LXO214" s="92"/>
      <c r="LXP214" s="92"/>
      <c r="LXQ214" s="92"/>
      <c r="LXR214" s="92"/>
      <c r="LXS214" s="92"/>
      <c r="LXT214" s="92"/>
      <c r="LXU214" s="92"/>
      <c r="LXV214" s="92"/>
      <c r="LXW214" s="92"/>
      <c r="LXX214" s="92"/>
      <c r="LXY214" s="92"/>
      <c r="LXZ214" s="92"/>
      <c r="LYA214" s="92"/>
      <c r="LYB214" s="92"/>
      <c r="LYC214" s="92"/>
      <c r="LYD214" s="92"/>
      <c r="LYE214" s="92"/>
      <c r="LYF214" s="92"/>
      <c r="LYG214" s="92"/>
      <c r="LYH214" s="92"/>
      <c r="LYI214" s="92"/>
      <c r="LYJ214" s="92"/>
      <c r="LYK214" s="92"/>
      <c r="LYL214" s="92"/>
      <c r="LYM214" s="92"/>
      <c r="LYN214" s="92"/>
      <c r="LYO214" s="92"/>
      <c r="LYP214" s="92"/>
      <c r="LYQ214" s="92"/>
      <c r="LYR214" s="92"/>
      <c r="LYS214" s="92"/>
      <c r="LYT214" s="92"/>
      <c r="LYU214" s="92"/>
      <c r="LYV214" s="92"/>
      <c r="LYW214" s="92"/>
      <c r="LYX214" s="92"/>
      <c r="LYY214" s="92"/>
      <c r="LYZ214" s="92"/>
      <c r="LZA214" s="92"/>
      <c r="LZB214" s="92"/>
      <c r="LZC214" s="92"/>
      <c r="LZD214" s="92"/>
      <c r="LZE214" s="92"/>
      <c r="LZF214" s="92"/>
      <c r="LZG214" s="92"/>
      <c r="LZH214" s="92"/>
      <c r="LZI214" s="92"/>
      <c r="LZJ214" s="92"/>
      <c r="LZK214" s="92"/>
      <c r="LZL214" s="92"/>
      <c r="LZM214" s="92"/>
      <c r="LZN214" s="92"/>
      <c r="LZO214" s="92"/>
      <c r="LZP214" s="92"/>
      <c r="LZQ214" s="92"/>
      <c r="LZR214" s="92"/>
      <c r="LZS214" s="92"/>
      <c r="LZT214" s="92"/>
      <c r="LZU214" s="92"/>
      <c r="LZV214" s="92"/>
      <c r="LZW214" s="92"/>
      <c r="LZX214" s="92"/>
      <c r="LZY214" s="92"/>
      <c r="LZZ214" s="92"/>
      <c r="MAA214" s="92"/>
      <c r="MAB214" s="92"/>
      <c r="MAC214" s="92"/>
      <c r="MAD214" s="92"/>
      <c r="MAE214" s="92"/>
      <c r="MAF214" s="92"/>
      <c r="MAG214" s="92"/>
      <c r="MAH214" s="92"/>
      <c r="MAI214" s="92"/>
      <c r="MAJ214" s="92"/>
      <c r="MAK214" s="92"/>
      <c r="MAL214" s="92"/>
      <c r="MAM214" s="92"/>
      <c r="MAN214" s="92"/>
      <c r="MAO214" s="92"/>
      <c r="MAP214" s="92"/>
      <c r="MAQ214" s="92"/>
      <c r="MAR214" s="92"/>
      <c r="MAS214" s="92"/>
      <c r="MAT214" s="92"/>
      <c r="MAU214" s="92"/>
      <c r="MAV214" s="92"/>
      <c r="MAW214" s="92"/>
      <c r="MAX214" s="92"/>
      <c r="MAY214" s="92"/>
      <c r="MAZ214" s="92"/>
      <c r="MBA214" s="92"/>
      <c r="MBB214" s="92"/>
      <c r="MBC214" s="92"/>
      <c r="MBD214" s="92"/>
      <c r="MBE214" s="92"/>
      <c r="MBF214" s="92"/>
      <c r="MBG214" s="92"/>
      <c r="MBH214" s="92"/>
      <c r="MBI214" s="92"/>
      <c r="MBJ214" s="92"/>
      <c r="MBK214" s="92"/>
      <c r="MBL214" s="92"/>
      <c r="MBM214" s="92"/>
      <c r="MBN214" s="92"/>
      <c r="MBO214" s="92"/>
      <c r="MBP214" s="92"/>
      <c r="MBQ214" s="92"/>
      <c r="MBR214" s="92"/>
      <c r="MBS214" s="92"/>
      <c r="MBT214" s="92"/>
      <c r="MBU214" s="92"/>
      <c r="MBV214" s="92"/>
      <c r="MBW214" s="92"/>
      <c r="MBX214" s="92"/>
      <c r="MBY214" s="92"/>
      <c r="MBZ214" s="92"/>
      <c r="MCA214" s="92"/>
      <c r="MCB214" s="92"/>
      <c r="MCC214" s="92"/>
      <c r="MCD214" s="92"/>
      <c r="MCE214" s="92"/>
      <c r="MCF214" s="92"/>
      <c r="MCG214" s="92"/>
      <c r="MCH214" s="92"/>
      <c r="MCI214" s="92"/>
      <c r="MCJ214" s="92"/>
      <c r="MCK214" s="92"/>
      <c r="MCL214" s="92"/>
      <c r="MCM214" s="92"/>
      <c r="MCN214" s="92"/>
      <c r="MCO214" s="92"/>
      <c r="MCP214" s="92"/>
      <c r="MCQ214" s="92"/>
      <c r="MCR214" s="92"/>
      <c r="MCS214" s="92"/>
      <c r="MCT214" s="92"/>
      <c r="MCU214" s="92"/>
      <c r="MCV214" s="92"/>
      <c r="MCW214" s="92"/>
      <c r="MCX214" s="92"/>
      <c r="MCY214" s="92"/>
      <c r="MCZ214" s="92"/>
      <c r="MDA214" s="92"/>
      <c r="MDB214" s="92"/>
      <c r="MDC214" s="92"/>
      <c r="MDD214" s="92"/>
      <c r="MDE214" s="92"/>
      <c r="MDF214" s="92"/>
      <c r="MDG214" s="92"/>
      <c r="MDH214" s="92"/>
      <c r="MDI214" s="92"/>
      <c r="MDJ214" s="92"/>
      <c r="MDK214" s="92"/>
      <c r="MDL214" s="92"/>
      <c r="MDM214" s="92"/>
      <c r="MDN214" s="92"/>
      <c r="MDO214" s="92"/>
      <c r="MDP214" s="92"/>
      <c r="MDQ214" s="92"/>
      <c r="MDR214" s="92"/>
      <c r="MDS214" s="92"/>
      <c r="MDT214" s="92"/>
      <c r="MDU214" s="92"/>
      <c r="MDV214" s="92"/>
      <c r="MDW214" s="92"/>
      <c r="MDX214" s="92"/>
      <c r="MDY214" s="92"/>
      <c r="MDZ214" s="92"/>
      <c r="MEA214" s="92"/>
      <c r="MEB214" s="92"/>
      <c r="MEC214" s="92"/>
      <c r="MED214" s="92"/>
      <c r="MEE214" s="92"/>
      <c r="MEF214" s="92"/>
      <c r="MEG214" s="92"/>
      <c r="MEH214" s="92"/>
      <c r="MEI214" s="92"/>
      <c r="MEJ214" s="92"/>
      <c r="MEK214" s="92"/>
      <c r="MEL214" s="92"/>
      <c r="MEM214" s="92"/>
      <c r="MEN214" s="92"/>
      <c r="MEO214" s="92"/>
      <c r="MEP214" s="92"/>
      <c r="MEQ214" s="92"/>
      <c r="MER214" s="92"/>
      <c r="MES214" s="92"/>
      <c r="MET214" s="92"/>
      <c r="MEU214" s="92"/>
      <c r="MEV214" s="92"/>
      <c r="MEW214" s="92"/>
      <c r="MEX214" s="92"/>
      <c r="MEY214" s="92"/>
      <c r="MEZ214" s="92"/>
      <c r="MFA214" s="92"/>
      <c r="MFB214" s="92"/>
      <c r="MFC214" s="92"/>
      <c r="MFD214" s="92"/>
      <c r="MFE214" s="92"/>
      <c r="MFF214" s="92"/>
      <c r="MFG214" s="92"/>
      <c r="MFH214" s="92"/>
      <c r="MFI214" s="92"/>
      <c r="MFJ214" s="92"/>
      <c r="MFK214" s="92"/>
      <c r="MFL214" s="92"/>
      <c r="MFM214" s="92"/>
      <c r="MFN214" s="92"/>
      <c r="MFO214" s="92"/>
      <c r="MFP214" s="92"/>
      <c r="MFQ214" s="92"/>
      <c r="MFR214" s="92"/>
      <c r="MFS214" s="92"/>
      <c r="MFT214" s="92"/>
      <c r="MFU214" s="92"/>
      <c r="MFV214" s="92"/>
      <c r="MFW214" s="92"/>
      <c r="MFX214" s="92"/>
      <c r="MFY214" s="92"/>
      <c r="MFZ214" s="92"/>
      <c r="MGA214" s="92"/>
      <c r="MGB214" s="92"/>
      <c r="MGC214" s="92"/>
      <c r="MGD214" s="92"/>
      <c r="MGE214" s="92"/>
      <c r="MGF214" s="92"/>
      <c r="MGG214" s="92"/>
      <c r="MGH214" s="92"/>
      <c r="MGI214" s="92"/>
      <c r="MGJ214" s="92"/>
      <c r="MGK214" s="92"/>
      <c r="MGL214" s="92"/>
      <c r="MGM214" s="92"/>
      <c r="MGN214" s="92"/>
      <c r="MGO214" s="92"/>
      <c r="MGP214" s="92"/>
      <c r="MGQ214" s="92"/>
      <c r="MGR214" s="92"/>
      <c r="MGS214" s="92"/>
      <c r="MGT214" s="92"/>
      <c r="MGU214" s="92"/>
      <c r="MGV214" s="92"/>
      <c r="MGW214" s="92"/>
      <c r="MGX214" s="92"/>
      <c r="MGY214" s="92"/>
      <c r="MGZ214" s="92"/>
      <c r="MHA214" s="92"/>
      <c r="MHB214" s="92"/>
      <c r="MHC214" s="92"/>
      <c r="MHD214" s="92"/>
      <c r="MHE214" s="92"/>
      <c r="MHF214" s="92"/>
      <c r="MHG214" s="92"/>
      <c r="MHH214" s="92"/>
      <c r="MHI214" s="92"/>
      <c r="MHJ214" s="92"/>
      <c r="MHK214" s="92"/>
      <c r="MHL214" s="92"/>
      <c r="MHM214" s="92"/>
      <c r="MHN214" s="92"/>
      <c r="MHO214" s="92"/>
      <c r="MHP214" s="92"/>
      <c r="MHQ214" s="92"/>
      <c r="MHR214" s="92"/>
      <c r="MHS214" s="92"/>
      <c r="MHT214" s="92"/>
      <c r="MHU214" s="92"/>
      <c r="MHV214" s="92"/>
      <c r="MHW214" s="92"/>
      <c r="MHX214" s="92"/>
      <c r="MHY214" s="92"/>
      <c r="MHZ214" s="92"/>
      <c r="MIA214" s="92"/>
      <c r="MIB214" s="92"/>
      <c r="MIC214" s="92"/>
      <c r="MID214" s="92"/>
      <c r="MIE214" s="92"/>
      <c r="MIF214" s="92"/>
      <c r="MIG214" s="92"/>
      <c r="MIH214" s="92"/>
      <c r="MII214" s="92"/>
      <c r="MIJ214" s="92"/>
      <c r="MIK214" s="92"/>
      <c r="MIL214" s="92"/>
      <c r="MIM214" s="92"/>
      <c r="MIN214" s="92"/>
      <c r="MIO214" s="92"/>
      <c r="MIP214" s="92"/>
      <c r="MIQ214" s="92"/>
      <c r="MIR214" s="92"/>
      <c r="MIS214" s="92"/>
      <c r="MIT214" s="92"/>
      <c r="MIU214" s="92"/>
      <c r="MIV214" s="92"/>
      <c r="MIW214" s="92"/>
      <c r="MIX214" s="92"/>
      <c r="MIY214" s="92"/>
      <c r="MIZ214" s="92"/>
      <c r="MJA214" s="92"/>
      <c r="MJB214" s="92"/>
      <c r="MJC214" s="92"/>
      <c r="MJD214" s="92"/>
      <c r="MJE214" s="92"/>
      <c r="MJF214" s="92"/>
      <c r="MJG214" s="92"/>
      <c r="MJH214" s="92"/>
      <c r="MJI214" s="92"/>
      <c r="MJJ214" s="92"/>
      <c r="MJK214" s="92"/>
      <c r="MJL214" s="92"/>
      <c r="MJM214" s="92"/>
      <c r="MJN214" s="92"/>
      <c r="MJO214" s="92"/>
      <c r="MJP214" s="92"/>
      <c r="MJQ214" s="92"/>
      <c r="MJR214" s="92"/>
      <c r="MJS214" s="92"/>
      <c r="MJT214" s="92"/>
      <c r="MJU214" s="92"/>
      <c r="MJV214" s="92"/>
      <c r="MJW214" s="92"/>
      <c r="MJX214" s="92"/>
      <c r="MJY214" s="92"/>
      <c r="MJZ214" s="92"/>
      <c r="MKA214" s="92"/>
      <c r="MKB214" s="92"/>
      <c r="MKC214" s="92"/>
      <c r="MKD214" s="92"/>
      <c r="MKE214" s="92"/>
      <c r="MKF214" s="92"/>
      <c r="MKG214" s="92"/>
      <c r="MKH214" s="92"/>
      <c r="MKI214" s="92"/>
      <c r="MKJ214" s="92"/>
      <c r="MKK214" s="92"/>
      <c r="MKL214" s="92"/>
      <c r="MKM214" s="92"/>
      <c r="MKN214" s="92"/>
      <c r="MKO214" s="92"/>
      <c r="MKP214" s="92"/>
      <c r="MKQ214" s="92"/>
      <c r="MKR214" s="92"/>
      <c r="MKS214" s="92"/>
      <c r="MKT214" s="92"/>
      <c r="MKU214" s="92"/>
      <c r="MKV214" s="92"/>
      <c r="MKW214" s="92"/>
      <c r="MKX214" s="92"/>
      <c r="MKY214" s="92"/>
      <c r="MKZ214" s="92"/>
      <c r="MLA214" s="92"/>
      <c r="MLB214" s="92"/>
      <c r="MLC214" s="92"/>
      <c r="MLD214" s="92"/>
      <c r="MLE214" s="92"/>
      <c r="MLF214" s="92"/>
      <c r="MLG214" s="92"/>
      <c r="MLH214" s="92"/>
      <c r="MLI214" s="92"/>
      <c r="MLJ214" s="92"/>
      <c r="MLK214" s="92"/>
      <c r="MLL214" s="92"/>
      <c r="MLM214" s="92"/>
      <c r="MLN214" s="92"/>
      <c r="MLO214" s="92"/>
      <c r="MLP214" s="92"/>
      <c r="MLQ214" s="92"/>
      <c r="MLR214" s="92"/>
      <c r="MLS214" s="92"/>
      <c r="MLT214" s="92"/>
      <c r="MLU214" s="92"/>
      <c r="MLV214" s="92"/>
      <c r="MLW214" s="92"/>
      <c r="MLX214" s="92"/>
      <c r="MLY214" s="92"/>
      <c r="MLZ214" s="92"/>
      <c r="MMA214" s="92"/>
      <c r="MMB214" s="92"/>
      <c r="MMC214" s="92"/>
      <c r="MMD214" s="92"/>
      <c r="MME214" s="92"/>
      <c r="MMF214" s="92"/>
      <c r="MMG214" s="92"/>
      <c r="MMH214" s="92"/>
      <c r="MMI214" s="92"/>
      <c r="MMJ214" s="92"/>
      <c r="MMK214" s="92"/>
      <c r="MML214" s="92"/>
      <c r="MMM214" s="92"/>
      <c r="MMN214" s="92"/>
      <c r="MMO214" s="92"/>
      <c r="MMP214" s="92"/>
      <c r="MMQ214" s="92"/>
      <c r="MMR214" s="92"/>
      <c r="MMS214" s="92"/>
      <c r="MMT214" s="92"/>
      <c r="MMU214" s="92"/>
      <c r="MMV214" s="92"/>
      <c r="MMW214" s="92"/>
      <c r="MMX214" s="92"/>
      <c r="MMY214" s="92"/>
      <c r="MMZ214" s="92"/>
      <c r="MNA214" s="92"/>
      <c r="MNB214" s="92"/>
      <c r="MNC214" s="92"/>
      <c r="MND214" s="92"/>
      <c r="MNE214" s="92"/>
      <c r="MNF214" s="92"/>
      <c r="MNG214" s="92"/>
      <c r="MNH214" s="92"/>
      <c r="MNI214" s="92"/>
      <c r="MNJ214" s="92"/>
      <c r="MNK214" s="92"/>
      <c r="MNL214" s="92"/>
      <c r="MNM214" s="92"/>
      <c r="MNN214" s="92"/>
      <c r="MNO214" s="92"/>
      <c r="MNP214" s="92"/>
      <c r="MNQ214" s="92"/>
      <c r="MNR214" s="92"/>
      <c r="MNS214" s="92"/>
      <c r="MNT214" s="92"/>
      <c r="MNU214" s="92"/>
      <c r="MNV214" s="92"/>
      <c r="MNW214" s="92"/>
      <c r="MNX214" s="92"/>
      <c r="MNY214" s="92"/>
      <c r="MNZ214" s="92"/>
      <c r="MOA214" s="92"/>
      <c r="MOB214" s="92"/>
      <c r="MOC214" s="92"/>
      <c r="MOD214" s="92"/>
      <c r="MOE214" s="92"/>
      <c r="MOF214" s="92"/>
      <c r="MOG214" s="92"/>
      <c r="MOH214" s="92"/>
      <c r="MOI214" s="92"/>
      <c r="MOJ214" s="92"/>
      <c r="MOK214" s="92"/>
      <c r="MOL214" s="92"/>
      <c r="MOM214" s="92"/>
      <c r="MON214" s="92"/>
      <c r="MOO214" s="92"/>
      <c r="MOP214" s="92"/>
      <c r="MOQ214" s="92"/>
      <c r="MOR214" s="92"/>
      <c r="MOS214" s="92"/>
      <c r="MOT214" s="92"/>
      <c r="MOU214" s="92"/>
      <c r="MOV214" s="92"/>
      <c r="MOW214" s="92"/>
      <c r="MOX214" s="92"/>
      <c r="MOY214" s="92"/>
      <c r="MOZ214" s="92"/>
      <c r="MPA214" s="92"/>
      <c r="MPB214" s="92"/>
      <c r="MPC214" s="92"/>
      <c r="MPD214" s="92"/>
      <c r="MPE214" s="92"/>
      <c r="MPF214" s="92"/>
      <c r="MPG214" s="92"/>
      <c r="MPH214" s="92"/>
      <c r="MPI214" s="92"/>
      <c r="MPJ214" s="92"/>
      <c r="MPK214" s="92"/>
      <c r="MPL214" s="92"/>
      <c r="MPM214" s="92"/>
      <c r="MPN214" s="92"/>
      <c r="MPO214" s="92"/>
      <c r="MPP214" s="92"/>
      <c r="MPQ214" s="92"/>
      <c r="MPR214" s="92"/>
      <c r="MPS214" s="92"/>
      <c r="MPT214" s="92"/>
      <c r="MPU214" s="92"/>
      <c r="MPV214" s="92"/>
      <c r="MPW214" s="92"/>
      <c r="MPX214" s="92"/>
      <c r="MPY214" s="92"/>
      <c r="MPZ214" s="92"/>
      <c r="MQA214" s="92"/>
      <c r="MQB214" s="92"/>
      <c r="MQC214" s="92"/>
      <c r="MQD214" s="92"/>
      <c r="MQE214" s="92"/>
      <c r="MQF214" s="92"/>
      <c r="MQG214" s="92"/>
      <c r="MQH214" s="92"/>
      <c r="MQI214" s="92"/>
      <c r="MQJ214" s="92"/>
      <c r="MQK214" s="92"/>
      <c r="MQL214" s="92"/>
      <c r="MQM214" s="92"/>
      <c r="MQN214" s="92"/>
      <c r="MQO214" s="92"/>
      <c r="MQP214" s="92"/>
      <c r="MQQ214" s="92"/>
      <c r="MQR214" s="92"/>
      <c r="MQS214" s="92"/>
      <c r="MQT214" s="92"/>
      <c r="MQU214" s="92"/>
      <c r="MQV214" s="92"/>
      <c r="MQW214" s="92"/>
      <c r="MQX214" s="92"/>
      <c r="MQY214" s="92"/>
      <c r="MQZ214" s="92"/>
      <c r="MRA214" s="92"/>
      <c r="MRB214" s="92"/>
      <c r="MRC214" s="92"/>
      <c r="MRD214" s="92"/>
      <c r="MRE214" s="92"/>
      <c r="MRF214" s="92"/>
      <c r="MRG214" s="92"/>
      <c r="MRH214" s="92"/>
      <c r="MRI214" s="92"/>
      <c r="MRJ214" s="92"/>
      <c r="MRK214" s="92"/>
      <c r="MRL214" s="92"/>
      <c r="MRM214" s="92"/>
      <c r="MRN214" s="92"/>
      <c r="MRO214" s="92"/>
      <c r="MRP214" s="92"/>
      <c r="MRQ214" s="92"/>
      <c r="MRR214" s="92"/>
      <c r="MRS214" s="92"/>
      <c r="MRT214" s="92"/>
      <c r="MRU214" s="92"/>
      <c r="MRV214" s="92"/>
      <c r="MRW214" s="92"/>
      <c r="MRX214" s="92"/>
      <c r="MRY214" s="92"/>
      <c r="MRZ214" s="92"/>
      <c r="MSA214" s="92"/>
      <c r="MSB214" s="92"/>
      <c r="MSC214" s="92"/>
      <c r="MSD214" s="92"/>
      <c r="MSE214" s="92"/>
      <c r="MSF214" s="92"/>
      <c r="MSG214" s="92"/>
      <c r="MSH214" s="92"/>
      <c r="MSI214" s="92"/>
      <c r="MSJ214" s="92"/>
      <c r="MSK214" s="92"/>
      <c r="MSL214" s="92"/>
      <c r="MSM214" s="92"/>
      <c r="MSN214" s="92"/>
      <c r="MSO214" s="92"/>
      <c r="MSP214" s="92"/>
      <c r="MSQ214" s="92"/>
      <c r="MSR214" s="92"/>
      <c r="MSS214" s="92"/>
      <c r="MST214" s="92"/>
      <c r="MSU214" s="92"/>
      <c r="MSV214" s="92"/>
      <c r="MSW214" s="92"/>
      <c r="MSX214" s="92"/>
      <c r="MSY214" s="92"/>
      <c r="MSZ214" s="92"/>
      <c r="MTA214" s="92"/>
      <c r="MTB214" s="92"/>
      <c r="MTC214" s="92"/>
      <c r="MTD214" s="92"/>
      <c r="MTE214" s="92"/>
      <c r="MTF214" s="92"/>
      <c r="MTG214" s="92"/>
      <c r="MTH214" s="92"/>
      <c r="MTI214" s="92"/>
      <c r="MTJ214" s="92"/>
      <c r="MTK214" s="92"/>
      <c r="MTL214" s="92"/>
      <c r="MTM214" s="92"/>
      <c r="MTN214" s="92"/>
      <c r="MTO214" s="92"/>
      <c r="MTP214" s="92"/>
      <c r="MTQ214" s="92"/>
      <c r="MTR214" s="92"/>
      <c r="MTS214" s="92"/>
      <c r="MTT214" s="92"/>
      <c r="MTU214" s="92"/>
      <c r="MTV214" s="92"/>
      <c r="MTW214" s="92"/>
      <c r="MTX214" s="92"/>
      <c r="MTY214" s="92"/>
      <c r="MTZ214" s="92"/>
      <c r="MUA214" s="92"/>
      <c r="MUB214" s="92"/>
      <c r="MUC214" s="92"/>
      <c r="MUD214" s="92"/>
      <c r="MUE214" s="92"/>
      <c r="MUF214" s="92"/>
      <c r="MUG214" s="92"/>
      <c r="MUH214" s="92"/>
      <c r="MUI214" s="92"/>
      <c r="MUJ214" s="92"/>
      <c r="MUK214" s="92"/>
      <c r="MUL214" s="92"/>
      <c r="MUM214" s="92"/>
      <c r="MUN214" s="92"/>
      <c r="MUO214" s="92"/>
      <c r="MUP214" s="92"/>
      <c r="MUQ214" s="92"/>
      <c r="MUR214" s="92"/>
      <c r="MUS214" s="92"/>
      <c r="MUT214" s="92"/>
      <c r="MUU214" s="92"/>
      <c r="MUV214" s="92"/>
      <c r="MUW214" s="92"/>
      <c r="MUX214" s="92"/>
      <c r="MUY214" s="92"/>
      <c r="MUZ214" s="92"/>
      <c r="MVA214" s="92"/>
      <c r="MVB214" s="92"/>
      <c r="MVC214" s="92"/>
      <c r="MVD214" s="92"/>
      <c r="MVE214" s="92"/>
      <c r="MVF214" s="92"/>
      <c r="MVG214" s="92"/>
      <c r="MVH214" s="92"/>
      <c r="MVI214" s="92"/>
      <c r="MVJ214" s="92"/>
      <c r="MVK214" s="92"/>
      <c r="MVL214" s="92"/>
      <c r="MVM214" s="92"/>
      <c r="MVN214" s="92"/>
      <c r="MVO214" s="92"/>
      <c r="MVP214" s="92"/>
      <c r="MVQ214" s="92"/>
      <c r="MVR214" s="92"/>
      <c r="MVS214" s="92"/>
      <c r="MVT214" s="92"/>
      <c r="MVU214" s="92"/>
      <c r="MVV214" s="92"/>
      <c r="MVW214" s="92"/>
      <c r="MVX214" s="92"/>
      <c r="MVY214" s="92"/>
      <c r="MVZ214" s="92"/>
      <c r="MWA214" s="92"/>
      <c r="MWB214" s="92"/>
      <c r="MWC214" s="92"/>
      <c r="MWD214" s="92"/>
      <c r="MWE214" s="92"/>
      <c r="MWF214" s="92"/>
      <c r="MWG214" s="92"/>
      <c r="MWH214" s="92"/>
      <c r="MWI214" s="92"/>
      <c r="MWJ214" s="92"/>
      <c r="MWK214" s="92"/>
      <c r="MWL214" s="92"/>
      <c r="MWM214" s="92"/>
      <c r="MWN214" s="92"/>
      <c r="MWO214" s="92"/>
      <c r="MWP214" s="92"/>
      <c r="MWQ214" s="92"/>
      <c r="MWR214" s="92"/>
      <c r="MWS214" s="92"/>
      <c r="MWT214" s="92"/>
      <c r="MWU214" s="92"/>
      <c r="MWV214" s="92"/>
      <c r="MWW214" s="92"/>
      <c r="MWX214" s="92"/>
      <c r="MWY214" s="92"/>
      <c r="MWZ214" s="92"/>
      <c r="MXA214" s="92"/>
      <c r="MXB214" s="92"/>
      <c r="MXC214" s="92"/>
      <c r="MXD214" s="92"/>
      <c r="MXE214" s="92"/>
      <c r="MXF214" s="92"/>
      <c r="MXG214" s="92"/>
      <c r="MXH214" s="92"/>
      <c r="MXI214" s="92"/>
      <c r="MXJ214" s="92"/>
      <c r="MXK214" s="92"/>
      <c r="MXL214" s="92"/>
      <c r="MXM214" s="92"/>
      <c r="MXN214" s="92"/>
      <c r="MXO214" s="92"/>
      <c r="MXP214" s="92"/>
      <c r="MXQ214" s="92"/>
      <c r="MXR214" s="92"/>
      <c r="MXS214" s="92"/>
      <c r="MXT214" s="92"/>
      <c r="MXU214" s="92"/>
      <c r="MXV214" s="92"/>
      <c r="MXW214" s="92"/>
      <c r="MXX214" s="92"/>
      <c r="MXY214" s="92"/>
      <c r="MXZ214" s="92"/>
      <c r="MYA214" s="92"/>
      <c r="MYB214" s="92"/>
      <c r="MYC214" s="92"/>
      <c r="MYD214" s="92"/>
      <c r="MYE214" s="92"/>
      <c r="MYF214" s="92"/>
      <c r="MYG214" s="92"/>
      <c r="MYH214" s="92"/>
      <c r="MYI214" s="92"/>
      <c r="MYJ214" s="92"/>
      <c r="MYK214" s="92"/>
      <c r="MYL214" s="92"/>
      <c r="MYM214" s="92"/>
      <c r="MYN214" s="92"/>
      <c r="MYO214" s="92"/>
      <c r="MYP214" s="92"/>
      <c r="MYQ214" s="92"/>
      <c r="MYR214" s="92"/>
      <c r="MYS214" s="92"/>
      <c r="MYT214" s="92"/>
      <c r="MYU214" s="92"/>
      <c r="MYV214" s="92"/>
      <c r="MYW214" s="92"/>
      <c r="MYX214" s="92"/>
      <c r="MYY214" s="92"/>
      <c r="MYZ214" s="92"/>
      <c r="MZA214" s="92"/>
      <c r="MZB214" s="92"/>
      <c r="MZC214" s="92"/>
      <c r="MZD214" s="92"/>
      <c r="MZE214" s="92"/>
      <c r="MZF214" s="92"/>
      <c r="MZG214" s="92"/>
      <c r="MZH214" s="92"/>
      <c r="MZI214" s="92"/>
      <c r="MZJ214" s="92"/>
      <c r="MZK214" s="92"/>
      <c r="MZL214" s="92"/>
      <c r="MZM214" s="92"/>
      <c r="MZN214" s="92"/>
      <c r="MZO214" s="92"/>
      <c r="MZP214" s="92"/>
      <c r="MZQ214" s="92"/>
      <c r="MZR214" s="92"/>
      <c r="MZS214" s="92"/>
      <c r="MZT214" s="92"/>
      <c r="MZU214" s="92"/>
      <c r="MZV214" s="92"/>
      <c r="MZW214" s="92"/>
      <c r="MZX214" s="92"/>
      <c r="MZY214" s="92"/>
      <c r="MZZ214" s="92"/>
      <c r="NAA214" s="92"/>
      <c r="NAB214" s="92"/>
      <c r="NAC214" s="92"/>
      <c r="NAD214" s="92"/>
      <c r="NAE214" s="92"/>
      <c r="NAF214" s="92"/>
      <c r="NAG214" s="92"/>
      <c r="NAH214" s="92"/>
      <c r="NAI214" s="92"/>
      <c r="NAJ214" s="92"/>
      <c r="NAK214" s="92"/>
      <c r="NAL214" s="92"/>
      <c r="NAM214" s="92"/>
      <c r="NAN214" s="92"/>
      <c r="NAO214" s="92"/>
      <c r="NAP214" s="92"/>
      <c r="NAQ214" s="92"/>
      <c r="NAR214" s="92"/>
      <c r="NAS214" s="92"/>
      <c r="NAT214" s="92"/>
      <c r="NAU214" s="92"/>
      <c r="NAV214" s="92"/>
      <c r="NAW214" s="92"/>
      <c r="NAX214" s="92"/>
      <c r="NAY214" s="92"/>
      <c r="NAZ214" s="92"/>
      <c r="NBA214" s="92"/>
      <c r="NBB214" s="92"/>
      <c r="NBC214" s="92"/>
      <c r="NBD214" s="92"/>
      <c r="NBE214" s="92"/>
      <c r="NBF214" s="92"/>
      <c r="NBG214" s="92"/>
      <c r="NBH214" s="92"/>
      <c r="NBI214" s="92"/>
      <c r="NBJ214" s="92"/>
      <c r="NBK214" s="92"/>
      <c r="NBL214" s="92"/>
      <c r="NBM214" s="92"/>
      <c r="NBN214" s="92"/>
      <c r="NBO214" s="92"/>
      <c r="NBP214" s="92"/>
      <c r="NBQ214" s="92"/>
      <c r="NBR214" s="92"/>
      <c r="NBS214" s="92"/>
      <c r="NBT214" s="92"/>
      <c r="NBU214" s="92"/>
      <c r="NBV214" s="92"/>
      <c r="NBW214" s="92"/>
      <c r="NBX214" s="92"/>
      <c r="NBY214" s="92"/>
      <c r="NBZ214" s="92"/>
      <c r="NCA214" s="92"/>
      <c r="NCB214" s="92"/>
      <c r="NCC214" s="92"/>
      <c r="NCD214" s="92"/>
      <c r="NCE214" s="92"/>
      <c r="NCF214" s="92"/>
      <c r="NCG214" s="92"/>
      <c r="NCH214" s="92"/>
      <c r="NCI214" s="92"/>
      <c r="NCJ214" s="92"/>
      <c r="NCK214" s="92"/>
      <c r="NCL214" s="92"/>
      <c r="NCM214" s="92"/>
      <c r="NCN214" s="92"/>
      <c r="NCO214" s="92"/>
      <c r="NCP214" s="92"/>
      <c r="NCQ214" s="92"/>
      <c r="NCR214" s="92"/>
      <c r="NCS214" s="92"/>
      <c r="NCT214" s="92"/>
      <c r="NCU214" s="92"/>
      <c r="NCV214" s="92"/>
      <c r="NCW214" s="92"/>
      <c r="NCX214" s="92"/>
      <c r="NCY214" s="92"/>
      <c r="NCZ214" s="92"/>
      <c r="NDA214" s="92"/>
      <c r="NDB214" s="92"/>
      <c r="NDC214" s="92"/>
      <c r="NDD214" s="92"/>
      <c r="NDE214" s="92"/>
      <c r="NDF214" s="92"/>
      <c r="NDG214" s="92"/>
      <c r="NDH214" s="92"/>
      <c r="NDI214" s="92"/>
      <c r="NDJ214" s="92"/>
      <c r="NDK214" s="92"/>
      <c r="NDL214" s="92"/>
      <c r="NDM214" s="92"/>
      <c r="NDN214" s="92"/>
      <c r="NDO214" s="92"/>
      <c r="NDP214" s="92"/>
      <c r="NDQ214" s="92"/>
      <c r="NDR214" s="92"/>
      <c r="NDS214" s="92"/>
      <c r="NDT214" s="92"/>
      <c r="NDU214" s="92"/>
      <c r="NDV214" s="92"/>
      <c r="NDW214" s="92"/>
      <c r="NDX214" s="92"/>
      <c r="NDY214" s="92"/>
      <c r="NDZ214" s="92"/>
      <c r="NEA214" s="92"/>
      <c r="NEB214" s="92"/>
      <c r="NEC214" s="92"/>
      <c r="NED214" s="92"/>
      <c r="NEE214" s="92"/>
      <c r="NEF214" s="92"/>
      <c r="NEG214" s="92"/>
      <c r="NEH214" s="92"/>
      <c r="NEI214" s="92"/>
      <c r="NEJ214" s="92"/>
      <c r="NEK214" s="92"/>
      <c r="NEL214" s="92"/>
      <c r="NEM214" s="92"/>
      <c r="NEN214" s="92"/>
      <c r="NEO214" s="92"/>
      <c r="NEP214" s="92"/>
      <c r="NEQ214" s="92"/>
      <c r="NER214" s="92"/>
      <c r="NES214" s="92"/>
      <c r="NET214" s="92"/>
      <c r="NEU214" s="92"/>
      <c r="NEV214" s="92"/>
      <c r="NEW214" s="92"/>
      <c r="NEX214" s="92"/>
      <c r="NEY214" s="92"/>
      <c r="NEZ214" s="92"/>
      <c r="NFA214" s="92"/>
      <c r="NFB214" s="92"/>
      <c r="NFC214" s="92"/>
      <c r="NFD214" s="92"/>
      <c r="NFE214" s="92"/>
      <c r="NFF214" s="92"/>
      <c r="NFG214" s="92"/>
      <c r="NFH214" s="92"/>
      <c r="NFI214" s="92"/>
      <c r="NFJ214" s="92"/>
      <c r="NFK214" s="92"/>
      <c r="NFL214" s="92"/>
      <c r="NFM214" s="92"/>
      <c r="NFN214" s="92"/>
      <c r="NFO214" s="92"/>
      <c r="NFP214" s="92"/>
      <c r="NFQ214" s="92"/>
      <c r="NFR214" s="92"/>
      <c r="NFS214" s="92"/>
      <c r="NFT214" s="92"/>
      <c r="NFU214" s="92"/>
      <c r="NFV214" s="92"/>
      <c r="NFW214" s="92"/>
      <c r="NFX214" s="92"/>
      <c r="NFY214" s="92"/>
      <c r="NFZ214" s="92"/>
      <c r="NGA214" s="92"/>
      <c r="NGB214" s="92"/>
      <c r="NGC214" s="92"/>
      <c r="NGD214" s="92"/>
      <c r="NGE214" s="92"/>
      <c r="NGF214" s="92"/>
      <c r="NGG214" s="92"/>
      <c r="NGH214" s="92"/>
      <c r="NGI214" s="92"/>
      <c r="NGJ214" s="92"/>
      <c r="NGK214" s="92"/>
      <c r="NGL214" s="92"/>
      <c r="NGM214" s="92"/>
      <c r="NGN214" s="92"/>
      <c r="NGO214" s="92"/>
      <c r="NGP214" s="92"/>
      <c r="NGQ214" s="92"/>
      <c r="NGR214" s="92"/>
      <c r="NGS214" s="92"/>
      <c r="NGT214" s="92"/>
      <c r="NGU214" s="92"/>
      <c r="NGV214" s="92"/>
      <c r="NGW214" s="92"/>
      <c r="NGX214" s="92"/>
      <c r="NGY214" s="92"/>
      <c r="NGZ214" s="92"/>
      <c r="NHA214" s="92"/>
      <c r="NHB214" s="92"/>
      <c r="NHC214" s="92"/>
      <c r="NHD214" s="92"/>
      <c r="NHE214" s="92"/>
      <c r="NHF214" s="92"/>
      <c r="NHG214" s="92"/>
      <c r="NHH214" s="92"/>
      <c r="NHI214" s="92"/>
      <c r="NHJ214" s="92"/>
      <c r="NHK214" s="92"/>
      <c r="NHL214" s="92"/>
      <c r="NHM214" s="92"/>
      <c r="NHN214" s="92"/>
      <c r="NHO214" s="92"/>
      <c r="NHP214" s="92"/>
      <c r="NHQ214" s="92"/>
      <c r="NHR214" s="92"/>
      <c r="NHS214" s="92"/>
      <c r="NHT214" s="92"/>
      <c r="NHU214" s="92"/>
      <c r="NHV214" s="92"/>
      <c r="NHW214" s="92"/>
      <c r="NHX214" s="92"/>
      <c r="NHY214" s="92"/>
      <c r="NHZ214" s="92"/>
      <c r="NIA214" s="92"/>
      <c r="NIB214" s="92"/>
      <c r="NIC214" s="92"/>
      <c r="NID214" s="92"/>
      <c r="NIE214" s="92"/>
      <c r="NIF214" s="92"/>
      <c r="NIG214" s="92"/>
      <c r="NIH214" s="92"/>
      <c r="NII214" s="92"/>
      <c r="NIJ214" s="92"/>
      <c r="NIK214" s="92"/>
      <c r="NIL214" s="92"/>
      <c r="NIM214" s="92"/>
      <c r="NIN214" s="92"/>
      <c r="NIO214" s="92"/>
      <c r="NIP214" s="92"/>
      <c r="NIQ214" s="92"/>
      <c r="NIR214" s="92"/>
      <c r="NIS214" s="92"/>
      <c r="NIT214" s="92"/>
      <c r="NIU214" s="92"/>
      <c r="NIV214" s="92"/>
      <c r="NIW214" s="92"/>
      <c r="NIX214" s="92"/>
      <c r="NIY214" s="92"/>
      <c r="NIZ214" s="92"/>
      <c r="NJA214" s="92"/>
      <c r="NJB214" s="92"/>
      <c r="NJC214" s="92"/>
      <c r="NJD214" s="92"/>
      <c r="NJE214" s="92"/>
      <c r="NJF214" s="92"/>
      <c r="NJG214" s="92"/>
      <c r="NJH214" s="92"/>
      <c r="NJI214" s="92"/>
      <c r="NJJ214" s="92"/>
      <c r="NJK214" s="92"/>
      <c r="NJL214" s="92"/>
      <c r="NJM214" s="92"/>
      <c r="NJN214" s="92"/>
      <c r="NJO214" s="92"/>
      <c r="NJP214" s="92"/>
      <c r="NJQ214" s="92"/>
      <c r="NJR214" s="92"/>
      <c r="NJS214" s="92"/>
      <c r="NJT214" s="92"/>
      <c r="NJU214" s="92"/>
      <c r="NJV214" s="92"/>
      <c r="NJW214" s="92"/>
      <c r="NJX214" s="92"/>
      <c r="NJY214" s="92"/>
      <c r="NJZ214" s="92"/>
      <c r="NKA214" s="92"/>
      <c r="NKB214" s="92"/>
      <c r="NKC214" s="92"/>
      <c r="NKD214" s="92"/>
      <c r="NKE214" s="92"/>
      <c r="NKF214" s="92"/>
      <c r="NKG214" s="92"/>
      <c r="NKH214" s="92"/>
      <c r="NKI214" s="92"/>
      <c r="NKJ214" s="92"/>
      <c r="NKK214" s="92"/>
      <c r="NKL214" s="92"/>
      <c r="NKM214" s="92"/>
      <c r="NKN214" s="92"/>
      <c r="NKO214" s="92"/>
      <c r="NKP214" s="92"/>
      <c r="NKQ214" s="92"/>
      <c r="NKR214" s="92"/>
      <c r="NKS214" s="92"/>
      <c r="NKT214" s="92"/>
      <c r="NKU214" s="92"/>
      <c r="NKV214" s="92"/>
      <c r="NKW214" s="92"/>
      <c r="NKX214" s="92"/>
      <c r="NKY214" s="92"/>
      <c r="NKZ214" s="92"/>
      <c r="NLA214" s="92"/>
      <c r="NLB214" s="92"/>
      <c r="NLC214" s="92"/>
      <c r="NLD214" s="92"/>
      <c r="NLE214" s="92"/>
      <c r="NLF214" s="92"/>
      <c r="NLG214" s="92"/>
      <c r="NLH214" s="92"/>
      <c r="NLI214" s="92"/>
      <c r="NLJ214" s="92"/>
      <c r="NLK214" s="92"/>
      <c r="NLL214" s="92"/>
      <c r="NLM214" s="92"/>
      <c r="NLN214" s="92"/>
      <c r="NLO214" s="92"/>
      <c r="NLP214" s="92"/>
      <c r="NLQ214" s="92"/>
      <c r="NLR214" s="92"/>
      <c r="NLS214" s="92"/>
      <c r="NLT214" s="92"/>
      <c r="NLU214" s="92"/>
      <c r="NLV214" s="92"/>
      <c r="NLW214" s="92"/>
      <c r="NLX214" s="92"/>
      <c r="NLY214" s="92"/>
      <c r="NLZ214" s="92"/>
      <c r="NMA214" s="92"/>
      <c r="NMB214" s="92"/>
      <c r="NMC214" s="92"/>
      <c r="NMD214" s="92"/>
      <c r="NME214" s="92"/>
      <c r="NMF214" s="92"/>
      <c r="NMG214" s="92"/>
      <c r="NMH214" s="92"/>
      <c r="NMI214" s="92"/>
      <c r="NMJ214" s="92"/>
      <c r="NMK214" s="92"/>
      <c r="NML214" s="92"/>
      <c r="NMM214" s="92"/>
      <c r="NMN214" s="92"/>
      <c r="NMO214" s="92"/>
      <c r="NMP214" s="92"/>
      <c r="NMQ214" s="92"/>
      <c r="NMR214" s="92"/>
      <c r="NMS214" s="92"/>
      <c r="NMT214" s="92"/>
      <c r="NMU214" s="92"/>
      <c r="NMV214" s="92"/>
      <c r="NMW214" s="92"/>
      <c r="NMX214" s="92"/>
      <c r="NMY214" s="92"/>
      <c r="NMZ214" s="92"/>
      <c r="NNA214" s="92"/>
      <c r="NNB214" s="92"/>
      <c r="NNC214" s="92"/>
      <c r="NND214" s="92"/>
      <c r="NNE214" s="92"/>
      <c r="NNF214" s="92"/>
      <c r="NNG214" s="92"/>
      <c r="NNH214" s="92"/>
      <c r="NNI214" s="92"/>
      <c r="NNJ214" s="92"/>
      <c r="NNK214" s="92"/>
      <c r="NNL214" s="92"/>
      <c r="NNM214" s="92"/>
      <c r="NNN214" s="92"/>
      <c r="NNO214" s="92"/>
      <c r="NNP214" s="92"/>
      <c r="NNQ214" s="92"/>
      <c r="NNR214" s="92"/>
      <c r="NNS214" s="92"/>
      <c r="NNT214" s="92"/>
      <c r="NNU214" s="92"/>
      <c r="NNV214" s="92"/>
      <c r="NNW214" s="92"/>
      <c r="NNX214" s="92"/>
      <c r="NNY214" s="92"/>
      <c r="NNZ214" s="92"/>
      <c r="NOA214" s="92"/>
      <c r="NOB214" s="92"/>
      <c r="NOC214" s="92"/>
      <c r="NOD214" s="92"/>
      <c r="NOE214" s="92"/>
      <c r="NOF214" s="92"/>
      <c r="NOG214" s="92"/>
      <c r="NOH214" s="92"/>
      <c r="NOI214" s="92"/>
      <c r="NOJ214" s="92"/>
      <c r="NOK214" s="92"/>
      <c r="NOL214" s="92"/>
      <c r="NOM214" s="92"/>
      <c r="NON214" s="92"/>
      <c r="NOO214" s="92"/>
      <c r="NOP214" s="92"/>
      <c r="NOQ214" s="92"/>
      <c r="NOR214" s="92"/>
      <c r="NOS214" s="92"/>
      <c r="NOT214" s="92"/>
      <c r="NOU214" s="92"/>
      <c r="NOV214" s="92"/>
      <c r="NOW214" s="92"/>
      <c r="NOX214" s="92"/>
      <c r="NOY214" s="92"/>
      <c r="NOZ214" s="92"/>
      <c r="NPA214" s="92"/>
      <c r="NPB214" s="92"/>
      <c r="NPC214" s="92"/>
      <c r="NPD214" s="92"/>
      <c r="NPE214" s="92"/>
      <c r="NPF214" s="92"/>
      <c r="NPG214" s="92"/>
      <c r="NPH214" s="92"/>
      <c r="NPI214" s="92"/>
      <c r="NPJ214" s="92"/>
      <c r="NPK214" s="92"/>
      <c r="NPL214" s="92"/>
      <c r="NPM214" s="92"/>
      <c r="NPN214" s="92"/>
      <c r="NPO214" s="92"/>
      <c r="NPP214" s="92"/>
      <c r="NPQ214" s="92"/>
      <c r="NPR214" s="92"/>
      <c r="NPS214" s="92"/>
      <c r="NPT214" s="92"/>
      <c r="NPU214" s="92"/>
      <c r="NPV214" s="92"/>
      <c r="NPW214" s="92"/>
      <c r="NPX214" s="92"/>
      <c r="NPY214" s="92"/>
      <c r="NPZ214" s="92"/>
      <c r="NQA214" s="92"/>
      <c r="NQB214" s="92"/>
      <c r="NQC214" s="92"/>
      <c r="NQD214" s="92"/>
      <c r="NQE214" s="92"/>
      <c r="NQF214" s="92"/>
      <c r="NQG214" s="92"/>
      <c r="NQH214" s="92"/>
      <c r="NQI214" s="92"/>
      <c r="NQJ214" s="92"/>
      <c r="NQK214" s="92"/>
      <c r="NQL214" s="92"/>
      <c r="NQM214" s="92"/>
      <c r="NQN214" s="92"/>
      <c r="NQO214" s="92"/>
      <c r="NQP214" s="92"/>
      <c r="NQQ214" s="92"/>
      <c r="NQR214" s="92"/>
      <c r="NQS214" s="92"/>
      <c r="NQT214" s="92"/>
      <c r="NQU214" s="92"/>
      <c r="NQV214" s="92"/>
      <c r="NQW214" s="92"/>
      <c r="NQX214" s="92"/>
      <c r="NQY214" s="92"/>
      <c r="NQZ214" s="92"/>
      <c r="NRA214" s="92"/>
      <c r="NRB214" s="92"/>
      <c r="NRC214" s="92"/>
      <c r="NRD214" s="92"/>
      <c r="NRE214" s="92"/>
      <c r="NRF214" s="92"/>
      <c r="NRG214" s="92"/>
      <c r="NRH214" s="92"/>
      <c r="NRI214" s="92"/>
      <c r="NRJ214" s="92"/>
      <c r="NRK214" s="92"/>
      <c r="NRL214" s="92"/>
      <c r="NRM214" s="92"/>
      <c r="NRN214" s="92"/>
      <c r="NRO214" s="92"/>
      <c r="NRP214" s="92"/>
      <c r="NRQ214" s="92"/>
      <c r="NRR214" s="92"/>
      <c r="NRS214" s="92"/>
      <c r="NRT214" s="92"/>
      <c r="NRU214" s="92"/>
      <c r="NRV214" s="92"/>
      <c r="NRW214" s="92"/>
      <c r="NRX214" s="92"/>
      <c r="NRY214" s="92"/>
      <c r="NRZ214" s="92"/>
      <c r="NSA214" s="92"/>
      <c r="NSB214" s="92"/>
      <c r="NSC214" s="92"/>
      <c r="NSD214" s="92"/>
      <c r="NSE214" s="92"/>
      <c r="NSF214" s="92"/>
      <c r="NSG214" s="92"/>
      <c r="NSH214" s="92"/>
      <c r="NSI214" s="92"/>
      <c r="NSJ214" s="92"/>
      <c r="NSK214" s="92"/>
      <c r="NSL214" s="92"/>
      <c r="NSM214" s="92"/>
      <c r="NSN214" s="92"/>
      <c r="NSO214" s="92"/>
      <c r="NSP214" s="92"/>
      <c r="NSQ214" s="92"/>
      <c r="NSR214" s="92"/>
      <c r="NSS214" s="92"/>
      <c r="NST214" s="92"/>
      <c r="NSU214" s="92"/>
      <c r="NSV214" s="92"/>
      <c r="NSW214" s="92"/>
      <c r="NSX214" s="92"/>
      <c r="NSY214" s="92"/>
      <c r="NSZ214" s="92"/>
      <c r="NTA214" s="92"/>
      <c r="NTB214" s="92"/>
      <c r="NTC214" s="92"/>
      <c r="NTD214" s="92"/>
      <c r="NTE214" s="92"/>
      <c r="NTF214" s="92"/>
      <c r="NTG214" s="92"/>
      <c r="NTH214" s="92"/>
      <c r="NTI214" s="92"/>
      <c r="NTJ214" s="92"/>
      <c r="NTK214" s="92"/>
      <c r="NTL214" s="92"/>
      <c r="NTM214" s="92"/>
      <c r="NTN214" s="92"/>
      <c r="NTO214" s="92"/>
      <c r="NTP214" s="92"/>
      <c r="NTQ214" s="92"/>
      <c r="NTR214" s="92"/>
      <c r="NTS214" s="92"/>
      <c r="NTT214" s="92"/>
      <c r="NTU214" s="92"/>
      <c r="NTV214" s="92"/>
      <c r="NTW214" s="92"/>
      <c r="NTX214" s="92"/>
      <c r="NTY214" s="92"/>
      <c r="NTZ214" s="92"/>
      <c r="NUA214" s="92"/>
      <c r="NUB214" s="92"/>
      <c r="NUC214" s="92"/>
      <c r="NUD214" s="92"/>
      <c r="NUE214" s="92"/>
      <c r="NUF214" s="92"/>
      <c r="NUG214" s="92"/>
      <c r="NUH214" s="92"/>
      <c r="NUI214" s="92"/>
      <c r="NUJ214" s="92"/>
      <c r="NUK214" s="92"/>
      <c r="NUL214" s="92"/>
      <c r="NUM214" s="92"/>
      <c r="NUN214" s="92"/>
      <c r="NUO214" s="92"/>
      <c r="NUP214" s="92"/>
      <c r="NUQ214" s="92"/>
      <c r="NUR214" s="92"/>
      <c r="NUS214" s="92"/>
      <c r="NUT214" s="92"/>
      <c r="NUU214" s="92"/>
      <c r="NUV214" s="92"/>
      <c r="NUW214" s="92"/>
      <c r="NUX214" s="92"/>
      <c r="NUY214" s="92"/>
      <c r="NUZ214" s="92"/>
      <c r="NVA214" s="92"/>
      <c r="NVB214" s="92"/>
      <c r="NVC214" s="92"/>
      <c r="NVD214" s="92"/>
      <c r="NVE214" s="92"/>
      <c r="NVF214" s="92"/>
      <c r="NVG214" s="92"/>
      <c r="NVH214" s="92"/>
      <c r="NVI214" s="92"/>
      <c r="NVJ214" s="92"/>
      <c r="NVK214" s="92"/>
      <c r="NVL214" s="92"/>
      <c r="NVM214" s="92"/>
      <c r="NVN214" s="92"/>
      <c r="NVO214" s="92"/>
      <c r="NVP214" s="92"/>
      <c r="NVQ214" s="92"/>
      <c r="NVR214" s="92"/>
      <c r="NVS214" s="92"/>
      <c r="NVT214" s="92"/>
      <c r="NVU214" s="92"/>
      <c r="NVV214" s="92"/>
      <c r="NVW214" s="92"/>
      <c r="NVX214" s="92"/>
      <c r="NVY214" s="92"/>
      <c r="NVZ214" s="92"/>
      <c r="NWA214" s="92"/>
      <c r="NWB214" s="92"/>
      <c r="NWC214" s="92"/>
      <c r="NWD214" s="92"/>
      <c r="NWE214" s="92"/>
      <c r="NWF214" s="92"/>
      <c r="NWG214" s="92"/>
      <c r="NWH214" s="92"/>
      <c r="NWI214" s="92"/>
      <c r="NWJ214" s="92"/>
      <c r="NWK214" s="92"/>
      <c r="NWL214" s="92"/>
      <c r="NWM214" s="92"/>
      <c r="NWN214" s="92"/>
      <c r="NWO214" s="92"/>
      <c r="NWP214" s="92"/>
      <c r="NWQ214" s="92"/>
      <c r="NWR214" s="92"/>
      <c r="NWS214" s="92"/>
      <c r="NWT214" s="92"/>
      <c r="NWU214" s="92"/>
      <c r="NWV214" s="92"/>
      <c r="NWW214" s="92"/>
      <c r="NWX214" s="92"/>
      <c r="NWY214" s="92"/>
      <c r="NWZ214" s="92"/>
      <c r="NXA214" s="92"/>
      <c r="NXB214" s="92"/>
      <c r="NXC214" s="92"/>
      <c r="NXD214" s="92"/>
      <c r="NXE214" s="92"/>
      <c r="NXF214" s="92"/>
      <c r="NXG214" s="92"/>
      <c r="NXH214" s="92"/>
      <c r="NXI214" s="92"/>
      <c r="NXJ214" s="92"/>
      <c r="NXK214" s="92"/>
      <c r="NXL214" s="92"/>
      <c r="NXM214" s="92"/>
      <c r="NXN214" s="92"/>
      <c r="NXO214" s="92"/>
      <c r="NXP214" s="92"/>
      <c r="NXQ214" s="92"/>
      <c r="NXR214" s="92"/>
      <c r="NXS214" s="92"/>
      <c r="NXT214" s="92"/>
      <c r="NXU214" s="92"/>
      <c r="NXV214" s="92"/>
      <c r="NXW214" s="92"/>
      <c r="NXX214" s="92"/>
      <c r="NXY214" s="92"/>
      <c r="NXZ214" s="92"/>
      <c r="NYA214" s="92"/>
      <c r="NYB214" s="92"/>
      <c r="NYC214" s="92"/>
      <c r="NYD214" s="92"/>
      <c r="NYE214" s="92"/>
      <c r="NYF214" s="92"/>
      <c r="NYG214" s="92"/>
      <c r="NYH214" s="92"/>
      <c r="NYI214" s="92"/>
      <c r="NYJ214" s="92"/>
      <c r="NYK214" s="92"/>
      <c r="NYL214" s="92"/>
      <c r="NYM214" s="92"/>
      <c r="NYN214" s="92"/>
      <c r="NYO214" s="92"/>
      <c r="NYP214" s="92"/>
      <c r="NYQ214" s="92"/>
      <c r="NYR214" s="92"/>
      <c r="NYS214" s="92"/>
      <c r="NYT214" s="92"/>
      <c r="NYU214" s="92"/>
      <c r="NYV214" s="92"/>
      <c r="NYW214" s="92"/>
      <c r="NYX214" s="92"/>
      <c r="NYY214" s="92"/>
      <c r="NYZ214" s="92"/>
      <c r="NZA214" s="92"/>
      <c r="NZB214" s="92"/>
      <c r="NZC214" s="92"/>
      <c r="NZD214" s="92"/>
      <c r="NZE214" s="92"/>
      <c r="NZF214" s="92"/>
      <c r="NZG214" s="92"/>
      <c r="NZH214" s="92"/>
      <c r="NZI214" s="92"/>
      <c r="NZJ214" s="92"/>
      <c r="NZK214" s="92"/>
      <c r="NZL214" s="92"/>
      <c r="NZM214" s="92"/>
      <c r="NZN214" s="92"/>
      <c r="NZO214" s="92"/>
      <c r="NZP214" s="92"/>
      <c r="NZQ214" s="92"/>
      <c r="NZR214" s="92"/>
      <c r="NZS214" s="92"/>
      <c r="NZT214" s="92"/>
      <c r="NZU214" s="92"/>
      <c r="NZV214" s="92"/>
      <c r="NZW214" s="92"/>
      <c r="NZX214" s="92"/>
      <c r="NZY214" s="92"/>
      <c r="NZZ214" s="92"/>
      <c r="OAA214" s="92"/>
      <c r="OAB214" s="92"/>
      <c r="OAC214" s="92"/>
      <c r="OAD214" s="92"/>
      <c r="OAE214" s="92"/>
      <c r="OAF214" s="92"/>
      <c r="OAG214" s="92"/>
      <c r="OAH214" s="92"/>
      <c r="OAI214" s="92"/>
      <c r="OAJ214" s="92"/>
      <c r="OAK214" s="92"/>
      <c r="OAL214" s="92"/>
      <c r="OAM214" s="92"/>
      <c r="OAN214" s="92"/>
      <c r="OAO214" s="92"/>
      <c r="OAP214" s="92"/>
      <c r="OAQ214" s="92"/>
      <c r="OAR214" s="92"/>
      <c r="OAS214" s="92"/>
      <c r="OAT214" s="92"/>
      <c r="OAU214" s="92"/>
      <c r="OAV214" s="92"/>
      <c r="OAW214" s="92"/>
      <c r="OAX214" s="92"/>
      <c r="OAY214" s="92"/>
      <c r="OAZ214" s="92"/>
      <c r="OBA214" s="92"/>
      <c r="OBB214" s="92"/>
      <c r="OBC214" s="92"/>
      <c r="OBD214" s="92"/>
      <c r="OBE214" s="92"/>
      <c r="OBF214" s="92"/>
      <c r="OBG214" s="92"/>
      <c r="OBH214" s="92"/>
      <c r="OBI214" s="92"/>
      <c r="OBJ214" s="92"/>
      <c r="OBK214" s="92"/>
      <c r="OBL214" s="92"/>
      <c r="OBM214" s="92"/>
      <c r="OBN214" s="92"/>
      <c r="OBO214" s="92"/>
      <c r="OBP214" s="92"/>
      <c r="OBQ214" s="92"/>
      <c r="OBR214" s="92"/>
      <c r="OBS214" s="92"/>
      <c r="OBT214" s="92"/>
      <c r="OBU214" s="92"/>
      <c r="OBV214" s="92"/>
      <c r="OBW214" s="92"/>
      <c r="OBX214" s="92"/>
      <c r="OBY214" s="92"/>
      <c r="OBZ214" s="92"/>
      <c r="OCA214" s="92"/>
      <c r="OCB214" s="92"/>
      <c r="OCC214" s="92"/>
      <c r="OCD214" s="92"/>
      <c r="OCE214" s="92"/>
      <c r="OCF214" s="92"/>
      <c r="OCG214" s="92"/>
      <c r="OCH214" s="92"/>
      <c r="OCI214" s="92"/>
      <c r="OCJ214" s="92"/>
      <c r="OCK214" s="92"/>
      <c r="OCL214" s="92"/>
      <c r="OCM214" s="92"/>
      <c r="OCN214" s="92"/>
      <c r="OCO214" s="92"/>
      <c r="OCP214" s="92"/>
      <c r="OCQ214" s="92"/>
      <c r="OCR214" s="92"/>
      <c r="OCS214" s="92"/>
      <c r="OCT214" s="92"/>
      <c r="OCU214" s="92"/>
      <c r="OCV214" s="92"/>
      <c r="OCW214" s="92"/>
      <c r="OCX214" s="92"/>
      <c r="OCY214" s="92"/>
      <c r="OCZ214" s="92"/>
      <c r="ODA214" s="92"/>
      <c r="ODB214" s="92"/>
      <c r="ODC214" s="92"/>
      <c r="ODD214" s="92"/>
      <c r="ODE214" s="92"/>
      <c r="ODF214" s="92"/>
      <c r="ODG214" s="92"/>
      <c r="ODH214" s="92"/>
      <c r="ODI214" s="92"/>
      <c r="ODJ214" s="92"/>
      <c r="ODK214" s="92"/>
      <c r="ODL214" s="92"/>
      <c r="ODM214" s="92"/>
      <c r="ODN214" s="92"/>
      <c r="ODO214" s="92"/>
      <c r="ODP214" s="92"/>
      <c r="ODQ214" s="92"/>
      <c r="ODR214" s="92"/>
      <c r="ODS214" s="92"/>
      <c r="ODT214" s="92"/>
      <c r="ODU214" s="92"/>
      <c r="ODV214" s="92"/>
      <c r="ODW214" s="92"/>
      <c r="ODX214" s="92"/>
      <c r="ODY214" s="92"/>
      <c r="ODZ214" s="92"/>
      <c r="OEA214" s="92"/>
      <c r="OEB214" s="92"/>
      <c r="OEC214" s="92"/>
      <c r="OED214" s="92"/>
      <c r="OEE214" s="92"/>
      <c r="OEF214" s="92"/>
      <c r="OEG214" s="92"/>
      <c r="OEH214" s="92"/>
      <c r="OEI214" s="92"/>
      <c r="OEJ214" s="92"/>
      <c r="OEK214" s="92"/>
      <c r="OEL214" s="92"/>
      <c r="OEM214" s="92"/>
      <c r="OEN214" s="92"/>
      <c r="OEO214" s="92"/>
      <c r="OEP214" s="92"/>
      <c r="OEQ214" s="92"/>
      <c r="OER214" s="92"/>
      <c r="OES214" s="92"/>
      <c r="OET214" s="92"/>
      <c r="OEU214" s="92"/>
      <c r="OEV214" s="92"/>
      <c r="OEW214" s="92"/>
      <c r="OEX214" s="92"/>
      <c r="OEY214" s="92"/>
      <c r="OEZ214" s="92"/>
      <c r="OFA214" s="92"/>
      <c r="OFB214" s="92"/>
      <c r="OFC214" s="92"/>
      <c r="OFD214" s="92"/>
      <c r="OFE214" s="92"/>
      <c r="OFF214" s="92"/>
      <c r="OFG214" s="92"/>
      <c r="OFH214" s="92"/>
      <c r="OFI214" s="92"/>
      <c r="OFJ214" s="92"/>
      <c r="OFK214" s="92"/>
      <c r="OFL214" s="92"/>
      <c r="OFM214" s="92"/>
      <c r="OFN214" s="92"/>
      <c r="OFO214" s="92"/>
      <c r="OFP214" s="92"/>
      <c r="OFQ214" s="92"/>
      <c r="OFR214" s="92"/>
      <c r="OFS214" s="92"/>
      <c r="OFT214" s="92"/>
      <c r="OFU214" s="92"/>
      <c r="OFV214" s="92"/>
      <c r="OFW214" s="92"/>
      <c r="OFX214" s="92"/>
      <c r="OFY214" s="92"/>
      <c r="OFZ214" s="92"/>
      <c r="OGA214" s="92"/>
      <c r="OGB214" s="92"/>
      <c r="OGC214" s="92"/>
      <c r="OGD214" s="92"/>
      <c r="OGE214" s="92"/>
      <c r="OGF214" s="92"/>
      <c r="OGG214" s="92"/>
      <c r="OGH214" s="92"/>
      <c r="OGI214" s="92"/>
      <c r="OGJ214" s="92"/>
      <c r="OGK214" s="92"/>
      <c r="OGL214" s="92"/>
      <c r="OGM214" s="92"/>
      <c r="OGN214" s="92"/>
      <c r="OGO214" s="92"/>
      <c r="OGP214" s="92"/>
      <c r="OGQ214" s="92"/>
      <c r="OGR214" s="92"/>
      <c r="OGS214" s="92"/>
      <c r="OGT214" s="92"/>
      <c r="OGU214" s="92"/>
      <c r="OGV214" s="92"/>
      <c r="OGW214" s="92"/>
      <c r="OGX214" s="92"/>
      <c r="OGY214" s="92"/>
      <c r="OGZ214" s="92"/>
      <c r="OHA214" s="92"/>
      <c r="OHB214" s="92"/>
      <c r="OHC214" s="92"/>
      <c r="OHD214" s="92"/>
      <c r="OHE214" s="92"/>
      <c r="OHF214" s="92"/>
      <c r="OHG214" s="92"/>
      <c r="OHH214" s="92"/>
      <c r="OHI214" s="92"/>
      <c r="OHJ214" s="92"/>
      <c r="OHK214" s="92"/>
      <c r="OHL214" s="92"/>
      <c r="OHM214" s="92"/>
      <c r="OHN214" s="92"/>
      <c r="OHO214" s="92"/>
      <c r="OHP214" s="92"/>
      <c r="OHQ214" s="92"/>
      <c r="OHR214" s="92"/>
      <c r="OHS214" s="92"/>
      <c r="OHT214" s="92"/>
      <c r="OHU214" s="92"/>
      <c r="OHV214" s="92"/>
      <c r="OHW214" s="92"/>
      <c r="OHX214" s="92"/>
      <c r="OHY214" s="92"/>
      <c r="OHZ214" s="92"/>
      <c r="OIA214" s="92"/>
      <c r="OIB214" s="92"/>
      <c r="OIC214" s="92"/>
      <c r="OID214" s="92"/>
      <c r="OIE214" s="92"/>
      <c r="OIF214" s="92"/>
      <c r="OIG214" s="92"/>
      <c r="OIH214" s="92"/>
      <c r="OII214" s="92"/>
      <c r="OIJ214" s="92"/>
      <c r="OIK214" s="92"/>
      <c r="OIL214" s="92"/>
      <c r="OIM214" s="92"/>
      <c r="OIN214" s="92"/>
      <c r="OIO214" s="92"/>
      <c r="OIP214" s="92"/>
      <c r="OIQ214" s="92"/>
      <c r="OIR214" s="92"/>
      <c r="OIS214" s="92"/>
      <c r="OIT214" s="92"/>
      <c r="OIU214" s="92"/>
      <c r="OIV214" s="92"/>
      <c r="OIW214" s="92"/>
      <c r="OIX214" s="92"/>
      <c r="OIY214" s="92"/>
      <c r="OIZ214" s="92"/>
      <c r="OJA214" s="92"/>
      <c r="OJB214" s="92"/>
      <c r="OJC214" s="92"/>
      <c r="OJD214" s="92"/>
      <c r="OJE214" s="92"/>
      <c r="OJF214" s="92"/>
      <c r="OJG214" s="92"/>
      <c r="OJH214" s="92"/>
      <c r="OJI214" s="92"/>
      <c r="OJJ214" s="92"/>
      <c r="OJK214" s="92"/>
      <c r="OJL214" s="92"/>
      <c r="OJM214" s="92"/>
      <c r="OJN214" s="92"/>
      <c r="OJO214" s="92"/>
      <c r="OJP214" s="92"/>
      <c r="OJQ214" s="92"/>
      <c r="OJR214" s="92"/>
      <c r="OJS214" s="92"/>
      <c r="OJT214" s="92"/>
      <c r="OJU214" s="92"/>
      <c r="OJV214" s="92"/>
      <c r="OJW214" s="92"/>
      <c r="OJX214" s="92"/>
      <c r="OJY214" s="92"/>
      <c r="OJZ214" s="92"/>
      <c r="OKA214" s="92"/>
      <c r="OKB214" s="92"/>
      <c r="OKC214" s="92"/>
      <c r="OKD214" s="92"/>
      <c r="OKE214" s="92"/>
      <c r="OKF214" s="92"/>
      <c r="OKG214" s="92"/>
      <c r="OKH214" s="92"/>
      <c r="OKI214" s="92"/>
      <c r="OKJ214" s="92"/>
      <c r="OKK214" s="92"/>
      <c r="OKL214" s="92"/>
      <c r="OKM214" s="92"/>
      <c r="OKN214" s="92"/>
      <c r="OKO214" s="92"/>
      <c r="OKP214" s="92"/>
      <c r="OKQ214" s="92"/>
      <c r="OKR214" s="92"/>
      <c r="OKS214" s="92"/>
      <c r="OKT214" s="92"/>
      <c r="OKU214" s="92"/>
      <c r="OKV214" s="92"/>
      <c r="OKW214" s="92"/>
      <c r="OKX214" s="92"/>
      <c r="OKY214" s="92"/>
      <c r="OKZ214" s="92"/>
      <c r="OLA214" s="92"/>
      <c r="OLB214" s="92"/>
      <c r="OLC214" s="92"/>
      <c r="OLD214" s="92"/>
      <c r="OLE214" s="92"/>
      <c r="OLF214" s="92"/>
      <c r="OLG214" s="92"/>
      <c r="OLH214" s="92"/>
      <c r="OLI214" s="92"/>
      <c r="OLJ214" s="92"/>
      <c r="OLK214" s="92"/>
      <c r="OLL214" s="92"/>
      <c r="OLM214" s="92"/>
      <c r="OLN214" s="92"/>
      <c r="OLO214" s="92"/>
      <c r="OLP214" s="92"/>
      <c r="OLQ214" s="92"/>
      <c r="OLR214" s="92"/>
      <c r="OLS214" s="92"/>
      <c r="OLT214" s="92"/>
      <c r="OLU214" s="92"/>
      <c r="OLV214" s="92"/>
      <c r="OLW214" s="92"/>
      <c r="OLX214" s="92"/>
      <c r="OLY214" s="92"/>
      <c r="OLZ214" s="92"/>
      <c r="OMA214" s="92"/>
      <c r="OMB214" s="92"/>
      <c r="OMC214" s="92"/>
      <c r="OMD214" s="92"/>
      <c r="OME214" s="92"/>
      <c r="OMF214" s="92"/>
      <c r="OMG214" s="92"/>
      <c r="OMH214" s="92"/>
      <c r="OMI214" s="92"/>
      <c r="OMJ214" s="92"/>
      <c r="OMK214" s="92"/>
      <c r="OML214" s="92"/>
      <c r="OMM214" s="92"/>
      <c r="OMN214" s="92"/>
      <c r="OMO214" s="92"/>
      <c r="OMP214" s="92"/>
      <c r="OMQ214" s="92"/>
      <c r="OMR214" s="92"/>
      <c r="OMS214" s="92"/>
      <c r="OMT214" s="92"/>
      <c r="OMU214" s="92"/>
      <c r="OMV214" s="92"/>
      <c r="OMW214" s="92"/>
      <c r="OMX214" s="92"/>
      <c r="OMY214" s="92"/>
      <c r="OMZ214" s="92"/>
      <c r="ONA214" s="92"/>
      <c r="ONB214" s="92"/>
      <c r="ONC214" s="92"/>
      <c r="OND214" s="92"/>
      <c r="ONE214" s="92"/>
      <c r="ONF214" s="92"/>
      <c r="ONG214" s="92"/>
      <c r="ONH214" s="92"/>
      <c r="ONI214" s="92"/>
      <c r="ONJ214" s="92"/>
      <c r="ONK214" s="92"/>
      <c r="ONL214" s="92"/>
      <c r="ONM214" s="92"/>
      <c r="ONN214" s="92"/>
      <c r="ONO214" s="92"/>
      <c r="ONP214" s="92"/>
      <c r="ONQ214" s="92"/>
      <c r="ONR214" s="92"/>
      <c r="ONS214" s="92"/>
      <c r="ONT214" s="92"/>
      <c r="ONU214" s="92"/>
      <c r="ONV214" s="92"/>
      <c r="ONW214" s="92"/>
      <c r="ONX214" s="92"/>
      <c r="ONY214" s="92"/>
      <c r="ONZ214" s="92"/>
      <c r="OOA214" s="92"/>
      <c r="OOB214" s="92"/>
      <c r="OOC214" s="92"/>
      <c r="OOD214" s="92"/>
      <c r="OOE214" s="92"/>
      <c r="OOF214" s="92"/>
      <c r="OOG214" s="92"/>
      <c r="OOH214" s="92"/>
      <c r="OOI214" s="92"/>
      <c r="OOJ214" s="92"/>
      <c r="OOK214" s="92"/>
      <c r="OOL214" s="92"/>
      <c r="OOM214" s="92"/>
      <c r="OON214" s="92"/>
      <c r="OOO214" s="92"/>
      <c r="OOP214" s="92"/>
      <c r="OOQ214" s="92"/>
      <c r="OOR214" s="92"/>
      <c r="OOS214" s="92"/>
      <c r="OOT214" s="92"/>
      <c r="OOU214" s="92"/>
      <c r="OOV214" s="92"/>
      <c r="OOW214" s="92"/>
      <c r="OOX214" s="92"/>
      <c r="OOY214" s="92"/>
      <c r="OOZ214" s="92"/>
      <c r="OPA214" s="92"/>
      <c r="OPB214" s="92"/>
      <c r="OPC214" s="92"/>
      <c r="OPD214" s="92"/>
      <c r="OPE214" s="92"/>
      <c r="OPF214" s="92"/>
      <c r="OPG214" s="92"/>
      <c r="OPH214" s="92"/>
      <c r="OPI214" s="92"/>
      <c r="OPJ214" s="92"/>
      <c r="OPK214" s="92"/>
      <c r="OPL214" s="92"/>
      <c r="OPM214" s="92"/>
      <c r="OPN214" s="92"/>
      <c r="OPO214" s="92"/>
      <c r="OPP214" s="92"/>
      <c r="OPQ214" s="92"/>
      <c r="OPR214" s="92"/>
      <c r="OPS214" s="92"/>
      <c r="OPT214" s="92"/>
      <c r="OPU214" s="92"/>
      <c r="OPV214" s="92"/>
      <c r="OPW214" s="92"/>
      <c r="OPX214" s="92"/>
      <c r="OPY214" s="92"/>
      <c r="OPZ214" s="92"/>
      <c r="OQA214" s="92"/>
      <c r="OQB214" s="92"/>
      <c r="OQC214" s="92"/>
      <c r="OQD214" s="92"/>
      <c r="OQE214" s="92"/>
      <c r="OQF214" s="92"/>
      <c r="OQG214" s="92"/>
      <c r="OQH214" s="92"/>
      <c r="OQI214" s="92"/>
      <c r="OQJ214" s="92"/>
      <c r="OQK214" s="92"/>
      <c r="OQL214" s="92"/>
      <c r="OQM214" s="92"/>
      <c r="OQN214" s="92"/>
      <c r="OQO214" s="92"/>
      <c r="OQP214" s="92"/>
      <c r="OQQ214" s="92"/>
      <c r="OQR214" s="92"/>
      <c r="OQS214" s="92"/>
      <c r="OQT214" s="92"/>
      <c r="OQU214" s="92"/>
      <c r="OQV214" s="92"/>
      <c r="OQW214" s="92"/>
      <c r="OQX214" s="92"/>
      <c r="OQY214" s="92"/>
      <c r="OQZ214" s="92"/>
      <c r="ORA214" s="92"/>
      <c r="ORB214" s="92"/>
      <c r="ORC214" s="92"/>
      <c r="ORD214" s="92"/>
      <c r="ORE214" s="92"/>
      <c r="ORF214" s="92"/>
      <c r="ORG214" s="92"/>
      <c r="ORH214" s="92"/>
      <c r="ORI214" s="92"/>
      <c r="ORJ214" s="92"/>
      <c r="ORK214" s="92"/>
      <c r="ORL214" s="92"/>
      <c r="ORM214" s="92"/>
      <c r="ORN214" s="92"/>
      <c r="ORO214" s="92"/>
      <c r="ORP214" s="92"/>
      <c r="ORQ214" s="92"/>
      <c r="ORR214" s="92"/>
      <c r="ORS214" s="92"/>
      <c r="ORT214" s="92"/>
      <c r="ORU214" s="92"/>
      <c r="ORV214" s="92"/>
      <c r="ORW214" s="92"/>
      <c r="ORX214" s="92"/>
      <c r="ORY214" s="92"/>
      <c r="ORZ214" s="92"/>
      <c r="OSA214" s="92"/>
      <c r="OSB214" s="92"/>
      <c r="OSC214" s="92"/>
      <c r="OSD214" s="92"/>
      <c r="OSE214" s="92"/>
      <c r="OSF214" s="92"/>
      <c r="OSG214" s="92"/>
      <c r="OSH214" s="92"/>
      <c r="OSI214" s="92"/>
      <c r="OSJ214" s="92"/>
      <c r="OSK214" s="92"/>
      <c r="OSL214" s="92"/>
      <c r="OSM214" s="92"/>
      <c r="OSN214" s="92"/>
      <c r="OSO214" s="92"/>
      <c r="OSP214" s="92"/>
      <c r="OSQ214" s="92"/>
      <c r="OSR214" s="92"/>
      <c r="OSS214" s="92"/>
      <c r="OST214" s="92"/>
      <c r="OSU214" s="92"/>
      <c r="OSV214" s="92"/>
      <c r="OSW214" s="92"/>
      <c r="OSX214" s="92"/>
      <c r="OSY214" s="92"/>
      <c r="OSZ214" s="92"/>
      <c r="OTA214" s="92"/>
      <c r="OTB214" s="92"/>
      <c r="OTC214" s="92"/>
      <c r="OTD214" s="92"/>
      <c r="OTE214" s="92"/>
      <c r="OTF214" s="92"/>
      <c r="OTG214" s="92"/>
      <c r="OTH214" s="92"/>
      <c r="OTI214" s="92"/>
      <c r="OTJ214" s="92"/>
      <c r="OTK214" s="92"/>
      <c r="OTL214" s="92"/>
      <c r="OTM214" s="92"/>
      <c r="OTN214" s="92"/>
      <c r="OTO214" s="92"/>
      <c r="OTP214" s="92"/>
      <c r="OTQ214" s="92"/>
      <c r="OTR214" s="92"/>
      <c r="OTS214" s="92"/>
      <c r="OTT214" s="92"/>
      <c r="OTU214" s="92"/>
      <c r="OTV214" s="92"/>
      <c r="OTW214" s="92"/>
      <c r="OTX214" s="92"/>
      <c r="OTY214" s="92"/>
      <c r="OTZ214" s="92"/>
      <c r="OUA214" s="92"/>
      <c r="OUB214" s="92"/>
      <c r="OUC214" s="92"/>
      <c r="OUD214" s="92"/>
      <c r="OUE214" s="92"/>
      <c r="OUF214" s="92"/>
      <c r="OUG214" s="92"/>
      <c r="OUH214" s="92"/>
      <c r="OUI214" s="92"/>
      <c r="OUJ214" s="92"/>
      <c r="OUK214" s="92"/>
      <c r="OUL214" s="92"/>
      <c r="OUM214" s="92"/>
      <c r="OUN214" s="92"/>
      <c r="OUO214" s="92"/>
      <c r="OUP214" s="92"/>
      <c r="OUQ214" s="92"/>
      <c r="OUR214" s="92"/>
      <c r="OUS214" s="92"/>
      <c r="OUT214" s="92"/>
      <c r="OUU214" s="92"/>
      <c r="OUV214" s="92"/>
      <c r="OUW214" s="92"/>
      <c r="OUX214" s="92"/>
      <c r="OUY214" s="92"/>
      <c r="OUZ214" s="92"/>
      <c r="OVA214" s="92"/>
      <c r="OVB214" s="92"/>
      <c r="OVC214" s="92"/>
      <c r="OVD214" s="92"/>
      <c r="OVE214" s="92"/>
      <c r="OVF214" s="92"/>
      <c r="OVG214" s="92"/>
      <c r="OVH214" s="92"/>
      <c r="OVI214" s="92"/>
      <c r="OVJ214" s="92"/>
      <c r="OVK214" s="92"/>
      <c r="OVL214" s="92"/>
      <c r="OVM214" s="92"/>
      <c r="OVN214" s="92"/>
      <c r="OVO214" s="92"/>
      <c r="OVP214" s="92"/>
      <c r="OVQ214" s="92"/>
      <c r="OVR214" s="92"/>
      <c r="OVS214" s="92"/>
      <c r="OVT214" s="92"/>
      <c r="OVU214" s="92"/>
      <c r="OVV214" s="92"/>
      <c r="OVW214" s="92"/>
      <c r="OVX214" s="92"/>
      <c r="OVY214" s="92"/>
      <c r="OVZ214" s="92"/>
      <c r="OWA214" s="92"/>
      <c r="OWB214" s="92"/>
      <c r="OWC214" s="92"/>
      <c r="OWD214" s="92"/>
      <c r="OWE214" s="92"/>
      <c r="OWF214" s="92"/>
      <c r="OWG214" s="92"/>
      <c r="OWH214" s="92"/>
      <c r="OWI214" s="92"/>
      <c r="OWJ214" s="92"/>
      <c r="OWK214" s="92"/>
      <c r="OWL214" s="92"/>
      <c r="OWM214" s="92"/>
      <c r="OWN214" s="92"/>
      <c r="OWO214" s="92"/>
      <c r="OWP214" s="92"/>
      <c r="OWQ214" s="92"/>
      <c r="OWR214" s="92"/>
      <c r="OWS214" s="92"/>
      <c r="OWT214" s="92"/>
      <c r="OWU214" s="92"/>
      <c r="OWV214" s="92"/>
      <c r="OWW214" s="92"/>
      <c r="OWX214" s="92"/>
      <c r="OWY214" s="92"/>
      <c r="OWZ214" s="92"/>
      <c r="OXA214" s="92"/>
      <c r="OXB214" s="92"/>
      <c r="OXC214" s="92"/>
      <c r="OXD214" s="92"/>
      <c r="OXE214" s="92"/>
      <c r="OXF214" s="92"/>
      <c r="OXG214" s="92"/>
      <c r="OXH214" s="92"/>
      <c r="OXI214" s="92"/>
      <c r="OXJ214" s="92"/>
      <c r="OXK214" s="92"/>
      <c r="OXL214" s="92"/>
      <c r="OXM214" s="92"/>
      <c r="OXN214" s="92"/>
      <c r="OXO214" s="92"/>
      <c r="OXP214" s="92"/>
      <c r="OXQ214" s="92"/>
      <c r="OXR214" s="92"/>
      <c r="OXS214" s="92"/>
      <c r="OXT214" s="92"/>
      <c r="OXU214" s="92"/>
      <c r="OXV214" s="92"/>
      <c r="OXW214" s="92"/>
      <c r="OXX214" s="92"/>
      <c r="OXY214" s="92"/>
      <c r="OXZ214" s="92"/>
      <c r="OYA214" s="92"/>
      <c r="OYB214" s="92"/>
      <c r="OYC214" s="92"/>
      <c r="OYD214" s="92"/>
      <c r="OYE214" s="92"/>
      <c r="OYF214" s="92"/>
      <c r="OYG214" s="92"/>
      <c r="OYH214" s="92"/>
      <c r="OYI214" s="92"/>
      <c r="OYJ214" s="92"/>
      <c r="OYK214" s="92"/>
      <c r="OYL214" s="92"/>
      <c r="OYM214" s="92"/>
      <c r="OYN214" s="92"/>
      <c r="OYO214" s="92"/>
      <c r="OYP214" s="92"/>
      <c r="OYQ214" s="92"/>
      <c r="OYR214" s="92"/>
      <c r="OYS214" s="92"/>
      <c r="OYT214" s="92"/>
      <c r="OYU214" s="92"/>
      <c r="OYV214" s="92"/>
      <c r="OYW214" s="92"/>
      <c r="OYX214" s="92"/>
      <c r="OYY214" s="92"/>
      <c r="OYZ214" s="92"/>
      <c r="OZA214" s="92"/>
      <c r="OZB214" s="92"/>
      <c r="OZC214" s="92"/>
      <c r="OZD214" s="92"/>
      <c r="OZE214" s="92"/>
      <c r="OZF214" s="92"/>
      <c r="OZG214" s="92"/>
      <c r="OZH214" s="92"/>
      <c r="OZI214" s="92"/>
      <c r="OZJ214" s="92"/>
      <c r="OZK214" s="92"/>
      <c r="OZL214" s="92"/>
      <c r="OZM214" s="92"/>
      <c r="OZN214" s="92"/>
      <c r="OZO214" s="92"/>
      <c r="OZP214" s="92"/>
      <c r="OZQ214" s="92"/>
      <c r="OZR214" s="92"/>
      <c r="OZS214" s="92"/>
      <c r="OZT214" s="92"/>
      <c r="OZU214" s="92"/>
      <c r="OZV214" s="92"/>
      <c r="OZW214" s="92"/>
      <c r="OZX214" s="92"/>
      <c r="OZY214" s="92"/>
      <c r="OZZ214" s="92"/>
      <c r="PAA214" s="92"/>
      <c r="PAB214" s="92"/>
      <c r="PAC214" s="92"/>
      <c r="PAD214" s="92"/>
      <c r="PAE214" s="92"/>
      <c r="PAF214" s="92"/>
      <c r="PAG214" s="92"/>
      <c r="PAH214" s="92"/>
      <c r="PAI214" s="92"/>
      <c r="PAJ214" s="92"/>
      <c r="PAK214" s="92"/>
      <c r="PAL214" s="92"/>
      <c r="PAM214" s="92"/>
      <c r="PAN214" s="92"/>
      <c r="PAO214" s="92"/>
      <c r="PAP214" s="92"/>
      <c r="PAQ214" s="92"/>
      <c r="PAR214" s="92"/>
      <c r="PAS214" s="92"/>
      <c r="PAT214" s="92"/>
      <c r="PAU214" s="92"/>
      <c r="PAV214" s="92"/>
      <c r="PAW214" s="92"/>
      <c r="PAX214" s="92"/>
      <c r="PAY214" s="92"/>
      <c r="PAZ214" s="92"/>
      <c r="PBA214" s="92"/>
      <c r="PBB214" s="92"/>
      <c r="PBC214" s="92"/>
      <c r="PBD214" s="92"/>
      <c r="PBE214" s="92"/>
      <c r="PBF214" s="92"/>
      <c r="PBG214" s="92"/>
      <c r="PBH214" s="92"/>
      <c r="PBI214" s="92"/>
      <c r="PBJ214" s="92"/>
      <c r="PBK214" s="92"/>
      <c r="PBL214" s="92"/>
      <c r="PBM214" s="92"/>
      <c r="PBN214" s="92"/>
      <c r="PBO214" s="92"/>
      <c r="PBP214" s="92"/>
      <c r="PBQ214" s="92"/>
      <c r="PBR214" s="92"/>
      <c r="PBS214" s="92"/>
      <c r="PBT214" s="92"/>
      <c r="PBU214" s="92"/>
      <c r="PBV214" s="92"/>
      <c r="PBW214" s="92"/>
      <c r="PBX214" s="92"/>
      <c r="PBY214" s="92"/>
      <c r="PBZ214" s="92"/>
      <c r="PCA214" s="92"/>
      <c r="PCB214" s="92"/>
      <c r="PCC214" s="92"/>
      <c r="PCD214" s="92"/>
      <c r="PCE214" s="92"/>
      <c r="PCF214" s="92"/>
      <c r="PCG214" s="92"/>
      <c r="PCH214" s="92"/>
      <c r="PCI214" s="92"/>
      <c r="PCJ214" s="92"/>
      <c r="PCK214" s="92"/>
      <c r="PCL214" s="92"/>
      <c r="PCM214" s="92"/>
      <c r="PCN214" s="92"/>
      <c r="PCO214" s="92"/>
      <c r="PCP214" s="92"/>
      <c r="PCQ214" s="92"/>
      <c r="PCR214" s="92"/>
      <c r="PCS214" s="92"/>
      <c r="PCT214" s="92"/>
      <c r="PCU214" s="92"/>
      <c r="PCV214" s="92"/>
      <c r="PCW214" s="92"/>
      <c r="PCX214" s="92"/>
      <c r="PCY214" s="92"/>
      <c r="PCZ214" s="92"/>
      <c r="PDA214" s="92"/>
      <c r="PDB214" s="92"/>
      <c r="PDC214" s="92"/>
      <c r="PDD214" s="92"/>
      <c r="PDE214" s="92"/>
      <c r="PDF214" s="92"/>
      <c r="PDG214" s="92"/>
      <c r="PDH214" s="92"/>
      <c r="PDI214" s="92"/>
      <c r="PDJ214" s="92"/>
      <c r="PDK214" s="92"/>
      <c r="PDL214" s="92"/>
      <c r="PDM214" s="92"/>
      <c r="PDN214" s="92"/>
      <c r="PDO214" s="92"/>
      <c r="PDP214" s="92"/>
      <c r="PDQ214" s="92"/>
      <c r="PDR214" s="92"/>
      <c r="PDS214" s="92"/>
      <c r="PDT214" s="92"/>
      <c r="PDU214" s="92"/>
      <c r="PDV214" s="92"/>
      <c r="PDW214" s="92"/>
      <c r="PDX214" s="92"/>
      <c r="PDY214" s="92"/>
      <c r="PDZ214" s="92"/>
      <c r="PEA214" s="92"/>
      <c r="PEB214" s="92"/>
      <c r="PEC214" s="92"/>
      <c r="PED214" s="92"/>
      <c r="PEE214" s="92"/>
      <c r="PEF214" s="92"/>
      <c r="PEG214" s="92"/>
      <c r="PEH214" s="92"/>
      <c r="PEI214" s="92"/>
      <c r="PEJ214" s="92"/>
      <c r="PEK214" s="92"/>
      <c r="PEL214" s="92"/>
      <c r="PEM214" s="92"/>
      <c r="PEN214" s="92"/>
      <c r="PEO214" s="92"/>
      <c r="PEP214" s="92"/>
      <c r="PEQ214" s="92"/>
      <c r="PER214" s="92"/>
      <c r="PES214" s="92"/>
      <c r="PET214" s="92"/>
      <c r="PEU214" s="92"/>
      <c r="PEV214" s="92"/>
      <c r="PEW214" s="92"/>
      <c r="PEX214" s="92"/>
      <c r="PEY214" s="92"/>
      <c r="PEZ214" s="92"/>
      <c r="PFA214" s="92"/>
      <c r="PFB214" s="92"/>
      <c r="PFC214" s="92"/>
      <c r="PFD214" s="92"/>
      <c r="PFE214" s="92"/>
      <c r="PFF214" s="92"/>
      <c r="PFG214" s="92"/>
      <c r="PFH214" s="92"/>
      <c r="PFI214" s="92"/>
      <c r="PFJ214" s="92"/>
      <c r="PFK214" s="92"/>
      <c r="PFL214" s="92"/>
      <c r="PFM214" s="92"/>
      <c r="PFN214" s="92"/>
      <c r="PFO214" s="92"/>
      <c r="PFP214" s="92"/>
      <c r="PFQ214" s="92"/>
      <c r="PFR214" s="92"/>
      <c r="PFS214" s="92"/>
      <c r="PFT214" s="92"/>
      <c r="PFU214" s="92"/>
      <c r="PFV214" s="92"/>
      <c r="PFW214" s="92"/>
      <c r="PFX214" s="92"/>
      <c r="PFY214" s="92"/>
      <c r="PFZ214" s="92"/>
      <c r="PGA214" s="92"/>
      <c r="PGB214" s="92"/>
      <c r="PGC214" s="92"/>
      <c r="PGD214" s="92"/>
      <c r="PGE214" s="92"/>
      <c r="PGF214" s="92"/>
      <c r="PGG214" s="92"/>
      <c r="PGH214" s="92"/>
      <c r="PGI214" s="92"/>
      <c r="PGJ214" s="92"/>
      <c r="PGK214" s="92"/>
      <c r="PGL214" s="92"/>
      <c r="PGM214" s="92"/>
      <c r="PGN214" s="92"/>
      <c r="PGO214" s="92"/>
      <c r="PGP214" s="92"/>
      <c r="PGQ214" s="92"/>
      <c r="PGR214" s="92"/>
      <c r="PGS214" s="92"/>
      <c r="PGT214" s="92"/>
      <c r="PGU214" s="92"/>
      <c r="PGV214" s="92"/>
      <c r="PGW214" s="92"/>
      <c r="PGX214" s="92"/>
      <c r="PGY214" s="92"/>
      <c r="PGZ214" s="92"/>
      <c r="PHA214" s="92"/>
      <c r="PHB214" s="92"/>
      <c r="PHC214" s="92"/>
      <c r="PHD214" s="92"/>
      <c r="PHE214" s="92"/>
      <c r="PHF214" s="92"/>
      <c r="PHG214" s="92"/>
      <c r="PHH214" s="92"/>
      <c r="PHI214" s="92"/>
      <c r="PHJ214" s="92"/>
      <c r="PHK214" s="92"/>
      <c r="PHL214" s="92"/>
      <c r="PHM214" s="92"/>
      <c r="PHN214" s="92"/>
      <c r="PHO214" s="92"/>
      <c r="PHP214" s="92"/>
      <c r="PHQ214" s="92"/>
      <c r="PHR214" s="92"/>
      <c r="PHS214" s="92"/>
      <c r="PHT214" s="92"/>
      <c r="PHU214" s="92"/>
      <c r="PHV214" s="92"/>
      <c r="PHW214" s="92"/>
      <c r="PHX214" s="92"/>
      <c r="PHY214" s="92"/>
      <c r="PHZ214" s="92"/>
      <c r="PIA214" s="92"/>
      <c r="PIB214" s="92"/>
      <c r="PIC214" s="92"/>
      <c r="PID214" s="92"/>
      <c r="PIE214" s="92"/>
      <c r="PIF214" s="92"/>
      <c r="PIG214" s="92"/>
      <c r="PIH214" s="92"/>
      <c r="PII214" s="92"/>
      <c r="PIJ214" s="92"/>
      <c r="PIK214" s="92"/>
      <c r="PIL214" s="92"/>
      <c r="PIM214" s="92"/>
      <c r="PIN214" s="92"/>
      <c r="PIO214" s="92"/>
      <c r="PIP214" s="92"/>
      <c r="PIQ214" s="92"/>
      <c r="PIR214" s="92"/>
      <c r="PIS214" s="92"/>
      <c r="PIT214" s="92"/>
      <c r="PIU214" s="92"/>
      <c r="PIV214" s="92"/>
      <c r="PIW214" s="92"/>
      <c r="PIX214" s="92"/>
      <c r="PIY214" s="92"/>
      <c r="PIZ214" s="92"/>
      <c r="PJA214" s="92"/>
      <c r="PJB214" s="92"/>
      <c r="PJC214" s="92"/>
      <c r="PJD214" s="92"/>
      <c r="PJE214" s="92"/>
      <c r="PJF214" s="92"/>
      <c r="PJG214" s="92"/>
      <c r="PJH214" s="92"/>
      <c r="PJI214" s="92"/>
      <c r="PJJ214" s="92"/>
      <c r="PJK214" s="92"/>
      <c r="PJL214" s="92"/>
      <c r="PJM214" s="92"/>
      <c r="PJN214" s="92"/>
      <c r="PJO214" s="92"/>
      <c r="PJP214" s="92"/>
      <c r="PJQ214" s="92"/>
      <c r="PJR214" s="92"/>
      <c r="PJS214" s="92"/>
      <c r="PJT214" s="92"/>
      <c r="PJU214" s="92"/>
      <c r="PJV214" s="92"/>
      <c r="PJW214" s="92"/>
      <c r="PJX214" s="92"/>
      <c r="PJY214" s="92"/>
      <c r="PJZ214" s="92"/>
      <c r="PKA214" s="92"/>
      <c r="PKB214" s="92"/>
      <c r="PKC214" s="92"/>
      <c r="PKD214" s="92"/>
      <c r="PKE214" s="92"/>
      <c r="PKF214" s="92"/>
      <c r="PKG214" s="92"/>
      <c r="PKH214" s="92"/>
      <c r="PKI214" s="92"/>
      <c r="PKJ214" s="92"/>
      <c r="PKK214" s="92"/>
      <c r="PKL214" s="92"/>
      <c r="PKM214" s="92"/>
      <c r="PKN214" s="92"/>
      <c r="PKO214" s="92"/>
      <c r="PKP214" s="92"/>
      <c r="PKQ214" s="92"/>
      <c r="PKR214" s="92"/>
      <c r="PKS214" s="92"/>
      <c r="PKT214" s="92"/>
      <c r="PKU214" s="92"/>
      <c r="PKV214" s="92"/>
      <c r="PKW214" s="92"/>
      <c r="PKX214" s="92"/>
      <c r="PKY214" s="92"/>
      <c r="PKZ214" s="92"/>
      <c r="PLA214" s="92"/>
      <c r="PLB214" s="92"/>
      <c r="PLC214" s="92"/>
      <c r="PLD214" s="92"/>
      <c r="PLE214" s="92"/>
      <c r="PLF214" s="92"/>
      <c r="PLG214" s="92"/>
      <c r="PLH214" s="92"/>
      <c r="PLI214" s="92"/>
      <c r="PLJ214" s="92"/>
      <c r="PLK214" s="92"/>
      <c r="PLL214" s="92"/>
      <c r="PLM214" s="92"/>
      <c r="PLN214" s="92"/>
      <c r="PLO214" s="92"/>
      <c r="PLP214" s="92"/>
      <c r="PLQ214" s="92"/>
      <c r="PLR214" s="92"/>
      <c r="PLS214" s="92"/>
      <c r="PLT214" s="92"/>
      <c r="PLU214" s="92"/>
      <c r="PLV214" s="92"/>
      <c r="PLW214" s="92"/>
      <c r="PLX214" s="92"/>
      <c r="PLY214" s="92"/>
      <c r="PLZ214" s="92"/>
      <c r="PMA214" s="92"/>
      <c r="PMB214" s="92"/>
      <c r="PMC214" s="92"/>
      <c r="PMD214" s="92"/>
      <c r="PME214" s="92"/>
      <c r="PMF214" s="92"/>
      <c r="PMG214" s="92"/>
      <c r="PMH214" s="92"/>
      <c r="PMI214" s="92"/>
      <c r="PMJ214" s="92"/>
      <c r="PMK214" s="92"/>
      <c r="PML214" s="92"/>
      <c r="PMM214" s="92"/>
      <c r="PMN214" s="92"/>
      <c r="PMO214" s="92"/>
      <c r="PMP214" s="92"/>
      <c r="PMQ214" s="92"/>
      <c r="PMR214" s="92"/>
      <c r="PMS214" s="92"/>
      <c r="PMT214" s="92"/>
      <c r="PMU214" s="92"/>
      <c r="PMV214" s="92"/>
      <c r="PMW214" s="92"/>
      <c r="PMX214" s="92"/>
      <c r="PMY214" s="92"/>
      <c r="PMZ214" s="92"/>
      <c r="PNA214" s="92"/>
      <c r="PNB214" s="92"/>
      <c r="PNC214" s="92"/>
      <c r="PND214" s="92"/>
      <c r="PNE214" s="92"/>
      <c r="PNF214" s="92"/>
      <c r="PNG214" s="92"/>
      <c r="PNH214" s="92"/>
      <c r="PNI214" s="92"/>
      <c r="PNJ214" s="92"/>
      <c r="PNK214" s="92"/>
      <c r="PNL214" s="92"/>
      <c r="PNM214" s="92"/>
      <c r="PNN214" s="92"/>
      <c r="PNO214" s="92"/>
      <c r="PNP214" s="92"/>
      <c r="PNQ214" s="92"/>
      <c r="PNR214" s="92"/>
      <c r="PNS214" s="92"/>
      <c r="PNT214" s="92"/>
      <c r="PNU214" s="92"/>
      <c r="PNV214" s="92"/>
      <c r="PNW214" s="92"/>
      <c r="PNX214" s="92"/>
      <c r="PNY214" s="92"/>
      <c r="PNZ214" s="92"/>
      <c r="POA214" s="92"/>
      <c r="POB214" s="92"/>
      <c r="POC214" s="92"/>
      <c r="POD214" s="92"/>
      <c r="POE214" s="92"/>
      <c r="POF214" s="92"/>
      <c r="POG214" s="92"/>
      <c r="POH214" s="92"/>
      <c r="POI214" s="92"/>
      <c r="POJ214" s="92"/>
      <c r="POK214" s="92"/>
      <c r="POL214" s="92"/>
      <c r="POM214" s="92"/>
      <c r="PON214" s="92"/>
      <c r="POO214" s="92"/>
      <c r="POP214" s="92"/>
      <c r="POQ214" s="92"/>
      <c r="POR214" s="92"/>
      <c r="POS214" s="92"/>
      <c r="POT214" s="92"/>
      <c r="POU214" s="92"/>
      <c r="POV214" s="92"/>
      <c r="POW214" s="92"/>
      <c r="POX214" s="92"/>
      <c r="POY214" s="92"/>
      <c r="POZ214" s="92"/>
      <c r="PPA214" s="92"/>
      <c r="PPB214" s="92"/>
      <c r="PPC214" s="92"/>
      <c r="PPD214" s="92"/>
      <c r="PPE214" s="92"/>
      <c r="PPF214" s="92"/>
      <c r="PPG214" s="92"/>
      <c r="PPH214" s="92"/>
      <c r="PPI214" s="92"/>
      <c r="PPJ214" s="92"/>
      <c r="PPK214" s="92"/>
      <c r="PPL214" s="92"/>
      <c r="PPM214" s="92"/>
      <c r="PPN214" s="92"/>
      <c r="PPO214" s="92"/>
      <c r="PPP214" s="92"/>
      <c r="PPQ214" s="92"/>
      <c r="PPR214" s="92"/>
      <c r="PPS214" s="92"/>
      <c r="PPT214" s="92"/>
      <c r="PPU214" s="92"/>
      <c r="PPV214" s="92"/>
      <c r="PPW214" s="92"/>
      <c r="PPX214" s="92"/>
      <c r="PPY214" s="92"/>
      <c r="PPZ214" s="92"/>
      <c r="PQA214" s="92"/>
      <c r="PQB214" s="92"/>
      <c r="PQC214" s="92"/>
      <c r="PQD214" s="92"/>
      <c r="PQE214" s="92"/>
      <c r="PQF214" s="92"/>
      <c r="PQG214" s="92"/>
      <c r="PQH214" s="92"/>
      <c r="PQI214" s="92"/>
      <c r="PQJ214" s="92"/>
      <c r="PQK214" s="92"/>
      <c r="PQL214" s="92"/>
      <c r="PQM214" s="92"/>
      <c r="PQN214" s="92"/>
      <c r="PQO214" s="92"/>
      <c r="PQP214" s="92"/>
      <c r="PQQ214" s="92"/>
      <c r="PQR214" s="92"/>
      <c r="PQS214" s="92"/>
      <c r="PQT214" s="92"/>
      <c r="PQU214" s="92"/>
      <c r="PQV214" s="92"/>
      <c r="PQW214" s="92"/>
      <c r="PQX214" s="92"/>
      <c r="PQY214" s="92"/>
      <c r="PQZ214" s="92"/>
      <c r="PRA214" s="92"/>
      <c r="PRB214" s="92"/>
      <c r="PRC214" s="92"/>
      <c r="PRD214" s="92"/>
      <c r="PRE214" s="92"/>
      <c r="PRF214" s="92"/>
      <c r="PRG214" s="92"/>
      <c r="PRH214" s="92"/>
      <c r="PRI214" s="92"/>
      <c r="PRJ214" s="92"/>
      <c r="PRK214" s="92"/>
      <c r="PRL214" s="92"/>
      <c r="PRM214" s="92"/>
      <c r="PRN214" s="92"/>
      <c r="PRO214" s="92"/>
      <c r="PRP214" s="92"/>
      <c r="PRQ214" s="92"/>
      <c r="PRR214" s="92"/>
      <c r="PRS214" s="92"/>
      <c r="PRT214" s="92"/>
      <c r="PRU214" s="92"/>
      <c r="PRV214" s="92"/>
      <c r="PRW214" s="92"/>
      <c r="PRX214" s="92"/>
      <c r="PRY214" s="92"/>
      <c r="PRZ214" s="92"/>
      <c r="PSA214" s="92"/>
      <c r="PSB214" s="92"/>
      <c r="PSC214" s="92"/>
      <c r="PSD214" s="92"/>
      <c r="PSE214" s="92"/>
      <c r="PSF214" s="92"/>
      <c r="PSG214" s="92"/>
      <c r="PSH214" s="92"/>
      <c r="PSI214" s="92"/>
      <c r="PSJ214" s="92"/>
      <c r="PSK214" s="92"/>
      <c r="PSL214" s="92"/>
      <c r="PSM214" s="92"/>
      <c r="PSN214" s="92"/>
      <c r="PSO214" s="92"/>
      <c r="PSP214" s="92"/>
      <c r="PSQ214" s="92"/>
      <c r="PSR214" s="92"/>
      <c r="PSS214" s="92"/>
      <c r="PST214" s="92"/>
      <c r="PSU214" s="92"/>
      <c r="PSV214" s="92"/>
      <c r="PSW214" s="92"/>
      <c r="PSX214" s="92"/>
      <c r="PSY214" s="92"/>
      <c r="PSZ214" s="92"/>
      <c r="PTA214" s="92"/>
      <c r="PTB214" s="92"/>
      <c r="PTC214" s="92"/>
      <c r="PTD214" s="92"/>
      <c r="PTE214" s="92"/>
      <c r="PTF214" s="92"/>
      <c r="PTG214" s="92"/>
      <c r="PTH214" s="92"/>
      <c r="PTI214" s="92"/>
      <c r="PTJ214" s="92"/>
      <c r="PTK214" s="92"/>
      <c r="PTL214" s="92"/>
      <c r="PTM214" s="92"/>
      <c r="PTN214" s="92"/>
      <c r="PTO214" s="92"/>
      <c r="PTP214" s="92"/>
      <c r="PTQ214" s="92"/>
      <c r="PTR214" s="92"/>
      <c r="PTS214" s="92"/>
      <c r="PTT214" s="92"/>
      <c r="PTU214" s="92"/>
      <c r="PTV214" s="92"/>
      <c r="PTW214" s="92"/>
      <c r="PTX214" s="92"/>
      <c r="PTY214" s="92"/>
      <c r="PTZ214" s="92"/>
      <c r="PUA214" s="92"/>
      <c r="PUB214" s="92"/>
      <c r="PUC214" s="92"/>
      <c r="PUD214" s="92"/>
      <c r="PUE214" s="92"/>
      <c r="PUF214" s="92"/>
      <c r="PUG214" s="92"/>
      <c r="PUH214" s="92"/>
      <c r="PUI214" s="92"/>
      <c r="PUJ214" s="92"/>
      <c r="PUK214" s="92"/>
      <c r="PUL214" s="92"/>
      <c r="PUM214" s="92"/>
      <c r="PUN214" s="92"/>
      <c r="PUO214" s="92"/>
      <c r="PUP214" s="92"/>
      <c r="PUQ214" s="92"/>
      <c r="PUR214" s="92"/>
      <c r="PUS214" s="92"/>
      <c r="PUT214" s="92"/>
      <c r="PUU214" s="92"/>
      <c r="PUV214" s="92"/>
      <c r="PUW214" s="92"/>
      <c r="PUX214" s="92"/>
      <c r="PUY214" s="92"/>
      <c r="PUZ214" s="92"/>
      <c r="PVA214" s="92"/>
      <c r="PVB214" s="92"/>
      <c r="PVC214" s="92"/>
      <c r="PVD214" s="92"/>
      <c r="PVE214" s="92"/>
      <c r="PVF214" s="92"/>
      <c r="PVG214" s="92"/>
      <c r="PVH214" s="92"/>
      <c r="PVI214" s="92"/>
      <c r="PVJ214" s="92"/>
      <c r="PVK214" s="92"/>
      <c r="PVL214" s="92"/>
      <c r="PVM214" s="92"/>
      <c r="PVN214" s="92"/>
      <c r="PVO214" s="92"/>
      <c r="PVP214" s="92"/>
      <c r="PVQ214" s="92"/>
      <c r="PVR214" s="92"/>
      <c r="PVS214" s="92"/>
      <c r="PVT214" s="92"/>
      <c r="PVU214" s="92"/>
      <c r="PVV214" s="92"/>
      <c r="PVW214" s="92"/>
      <c r="PVX214" s="92"/>
      <c r="PVY214" s="92"/>
      <c r="PVZ214" s="92"/>
      <c r="PWA214" s="92"/>
      <c r="PWB214" s="92"/>
      <c r="PWC214" s="92"/>
      <c r="PWD214" s="92"/>
      <c r="PWE214" s="92"/>
      <c r="PWF214" s="92"/>
      <c r="PWG214" s="92"/>
      <c r="PWH214" s="92"/>
      <c r="PWI214" s="92"/>
      <c r="PWJ214" s="92"/>
      <c r="PWK214" s="92"/>
      <c r="PWL214" s="92"/>
      <c r="PWM214" s="92"/>
      <c r="PWN214" s="92"/>
      <c r="PWO214" s="92"/>
      <c r="PWP214" s="92"/>
      <c r="PWQ214" s="92"/>
      <c r="PWR214" s="92"/>
      <c r="PWS214" s="92"/>
      <c r="PWT214" s="92"/>
      <c r="PWU214" s="92"/>
      <c r="PWV214" s="92"/>
      <c r="PWW214" s="92"/>
      <c r="PWX214" s="92"/>
      <c r="PWY214" s="92"/>
      <c r="PWZ214" s="92"/>
      <c r="PXA214" s="92"/>
      <c r="PXB214" s="92"/>
      <c r="PXC214" s="92"/>
      <c r="PXD214" s="92"/>
      <c r="PXE214" s="92"/>
      <c r="PXF214" s="92"/>
      <c r="PXG214" s="92"/>
      <c r="PXH214" s="92"/>
      <c r="PXI214" s="92"/>
      <c r="PXJ214" s="92"/>
      <c r="PXK214" s="92"/>
      <c r="PXL214" s="92"/>
      <c r="PXM214" s="92"/>
      <c r="PXN214" s="92"/>
      <c r="PXO214" s="92"/>
      <c r="PXP214" s="92"/>
      <c r="PXQ214" s="92"/>
      <c r="PXR214" s="92"/>
      <c r="PXS214" s="92"/>
      <c r="PXT214" s="92"/>
      <c r="PXU214" s="92"/>
      <c r="PXV214" s="92"/>
      <c r="PXW214" s="92"/>
      <c r="PXX214" s="92"/>
      <c r="PXY214" s="92"/>
      <c r="PXZ214" s="92"/>
      <c r="PYA214" s="92"/>
      <c r="PYB214" s="92"/>
      <c r="PYC214" s="92"/>
      <c r="PYD214" s="92"/>
      <c r="PYE214" s="92"/>
      <c r="PYF214" s="92"/>
      <c r="PYG214" s="92"/>
      <c r="PYH214" s="92"/>
      <c r="PYI214" s="92"/>
      <c r="PYJ214" s="92"/>
      <c r="PYK214" s="92"/>
      <c r="PYL214" s="92"/>
      <c r="PYM214" s="92"/>
      <c r="PYN214" s="92"/>
      <c r="PYO214" s="92"/>
      <c r="PYP214" s="92"/>
      <c r="PYQ214" s="92"/>
      <c r="PYR214" s="92"/>
      <c r="PYS214" s="92"/>
      <c r="PYT214" s="92"/>
      <c r="PYU214" s="92"/>
      <c r="PYV214" s="92"/>
      <c r="PYW214" s="92"/>
      <c r="PYX214" s="92"/>
      <c r="PYY214" s="92"/>
      <c r="PYZ214" s="92"/>
      <c r="PZA214" s="92"/>
      <c r="PZB214" s="92"/>
      <c r="PZC214" s="92"/>
      <c r="PZD214" s="92"/>
      <c r="PZE214" s="92"/>
      <c r="PZF214" s="92"/>
      <c r="PZG214" s="92"/>
      <c r="PZH214" s="92"/>
      <c r="PZI214" s="92"/>
      <c r="PZJ214" s="92"/>
      <c r="PZK214" s="92"/>
      <c r="PZL214" s="92"/>
      <c r="PZM214" s="92"/>
      <c r="PZN214" s="92"/>
      <c r="PZO214" s="92"/>
      <c r="PZP214" s="92"/>
      <c r="PZQ214" s="92"/>
      <c r="PZR214" s="92"/>
      <c r="PZS214" s="92"/>
      <c r="PZT214" s="92"/>
      <c r="PZU214" s="92"/>
      <c r="PZV214" s="92"/>
      <c r="PZW214" s="92"/>
      <c r="PZX214" s="92"/>
      <c r="PZY214" s="92"/>
      <c r="PZZ214" s="92"/>
      <c r="QAA214" s="92"/>
      <c r="QAB214" s="92"/>
      <c r="QAC214" s="92"/>
      <c r="QAD214" s="92"/>
      <c r="QAE214" s="92"/>
      <c r="QAF214" s="92"/>
      <c r="QAG214" s="92"/>
      <c r="QAH214" s="92"/>
      <c r="QAI214" s="92"/>
      <c r="QAJ214" s="92"/>
      <c r="QAK214" s="92"/>
      <c r="QAL214" s="92"/>
      <c r="QAM214" s="92"/>
      <c r="QAN214" s="92"/>
      <c r="QAO214" s="92"/>
      <c r="QAP214" s="92"/>
      <c r="QAQ214" s="92"/>
      <c r="QAR214" s="92"/>
      <c r="QAS214" s="92"/>
      <c r="QAT214" s="92"/>
      <c r="QAU214" s="92"/>
      <c r="QAV214" s="92"/>
      <c r="QAW214" s="92"/>
      <c r="QAX214" s="92"/>
      <c r="QAY214" s="92"/>
      <c r="QAZ214" s="92"/>
      <c r="QBA214" s="92"/>
      <c r="QBB214" s="92"/>
      <c r="QBC214" s="92"/>
      <c r="QBD214" s="92"/>
      <c r="QBE214" s="92"/>
      <c r="QBF214" s="92"/>
      <c r="QBG214" s="92"/>
      <c r="QBH214" s="92"/>
      <c r="QBI214" s="92"/>
      <c r="QBJ214" s="92"/>
      <c r="QBK214" s="92"/>
      <c r="QBL214" s="92"/>
      <c r="QBM214" s="92"/>
      <c r="QBN214" s="92"/>
      <c r="QBO214" s="92"/>
      <c r="QBP214" s="92"/>
      <c r="QBQ214" s="92"/>
      <c r="QBR214" s="92"/>
      <c r="QBS214" s="92"/>
      <c r="QBT214" s="92"/>
      <c r="QBU214" s="92"/>
      <c r="QBV214" s="92"/>
      <c r="QBW214" s="92"/>
      <c r="QBX214" s="92"/>
      <c r="QBY214" s="92"/>
      <c r="QBZ214" s="92"/>
      <c r="QCA214" s="92"/>
      <c r="QCB214" s="92"/>
      <c r="QCC214" s="92"/>
      <c r="QCD214" s="92"/>
      <c r="QCE214" s="92"/>
      <c r="QCF214" s="92"/>
      <c r="QCG214" s="92"/>
      <c r="QCH214" s="92"/>
      <c r="QCI214" s="92"/>
      <c r="QCJ214" s="92"/>
      <c r="QCK214" s="92"/>
      <c r="QCL214" s="92"/>
      <c r="QCM214" s="92"/>
      <c r="QCN214" s="92"/>
      <c r="QCO214" s="92"/>
      <c r="QCP214" s="92"/>
      <c r="QCQ214" s="92"/>
      <c r="QCR214" s="92"/>
      <c r="QCS214" s="92"/>
      <c r="QCT214" s="92"/>
      <c r="QCU214" s="92"/>
      <c r="QCV214" s="92"/>
      <c r="QCW214" s="92"/>
      <c r="QCX214" s="92"/>
      <c r="QCY214" s="92"/>
      <c r="QCZ214" s="92"/>
      <c r="QDA214" s="92"/>
      <c r="QDB214" s="92"/>
      <c r="QDC214" s="92"/>
      <c r="QDD214" s="92"/>
      <c r="QDE214" s="92"/>
      <c r="QDF214" s="92"/>
      <c r="QDG214" s="92"/>
      <c r="QDH214" s="92"/>
      <c r="QDI214" s="92"/>
      <c r="QDJ214" s="92"/>
      <c r="QDK214" s="92"/>
      <c r="QDL214" s="92"/>
      <c r="QDM214" s="92"/>
      <c r="QDN214" s="92"/>
      <c r="QDO214" s="92"/>
      <c r="QDP214" s="92"/>
      <c r="QDQ214" s="92"/>
      <c r="QDR214" s="92"/>
      <c r="QDS214" s="92"/>
      <c r="QDT214" s="92"/>
      <c r="QDU214" s="92"/>
      <c r="QDV214" s="92"/>
      <c r="QDW214" s="92"/>
      <c r="QDX214" s="92"/>
      <c r="QDY214" s="92"/>
      <c r="QDZ214" s="92"/>
      <c r="QEA214" s="92"/>
      <c r="QEB214" s="92"/>
      <c r="QEC214" s="92"/>
      <c r="QED214" s="92"/>
      <c r="QEE214" s="92"/>
      <c r="QEF214" s="92"/>
      <c r="QEG214" s="92"/>
      <c r="QEH214" s="92"/>
      <c r="QEI214" s="92"/>
      <c r="QEJ214" s="92"/>
      <c r="QEK214" s="92"/>
      <c r="QEL214" s="92"/>
      <c r="QEM214" s="92"/>
      <c r="QEN214" s="92"/>
      <c r="QEO214" s="92"/>
      <c r="QEP214" s="92"/>
      <c r="QEQ214" s="92"/>
      <c r="QER214" s="92"/>
      <c r="QES214" s="92"/>
      <c r="QET214" s="92"/>
      <c r="QEU214" s="92"/>
      <c r="QEV214" s="92"/>
      <c r="QEW214" s="92"/>
      <c r="QEX214" s="92"/>
      <c r="QEY214" s="92"/>
      <c r="QEZ214" s="92"/>
      <c r="QFA214" s="92"/>
      <c r="QFB214" s="92"/>
      <c r="QFC214" s="92"/>
      <c r="QFD214" s="92"/>
      <c r="QFE214" s="92"/>
      <c r="QFF214" s="92"/>
      <c r="QFG214" s="92"/>
      <c r="QFH214" s="92"/>
      <c r="QFI214" s="92"/>
      <c r="QFJ214" s="92"/>
      <c r="QFK214" s="92"/>
      <c r="QFL214" s="92"/>
      <c r="QFM214" s="92"/>
      <c r="QFN214" s="92"/>
      <c r="QFO214" s="92"/>
      <c r="QFP214" s="92"/>
      <c r="QFQ214" s="92"/>
      <c r="QFR214" s="92"/>
      <c r="QFS214" s="92"/>
      <c r="QFT214" s="92"/>
      <c r="QFU214" s="92"/>
      <c r="QFV214" s="92"/>
      <c r="QFW214" s="92"/>
      <c r="QFX214" s="92"/>
      <c r="QFY214" s="92"/>
      <c r="QFZ214" s="92"/>
      <c r="QGA214" s="92"/>
      <c r="QGB214" s="92"/>
      <c r="QGC214" s="92"/>
      <c r="QGD214" s="92"/>
      <c r="QGE214" s="92"/>
      <c r="QGF214" s="92"/>
      <c r="QGG214" s="92"/>
      <c r="QGH214" s="92"/>
      <c r="QGI214" s="92"/>
      <c r="QGJ214" s="92"/>
      <c r="QGK214" s="92"/>
      <c r="QGL214" s="92"/>
      <c r="QGM214" s="92"/>
      <c r="QGN214" s="92"/>
      <c r="QGO214" s="92"/>
      <c r="QGP214" s="92"/>
      <c r="QGQ214" s="92"/>
      <c r="QGR214" s="92"/>
      <c r="QGS214" s="92"/>
      <c r="QGT214" s="92"/>
      <c r="QGU214" s="92"/>
      <c r="QGV214" s="92"/>
      <c r="QGW214" s="92"/>
      <c r="QGX214" s="92"/>
      <c r="QGY214" s="92"/>
      <c r="QGZ214" s="92"/>
      <c r="QHA214" s="92"/>
      <c r="QHB214" s="92"/>
      <c r="QHC214" s="92"/>
      <c r="QHD214" s="92"/>
      <c r="QHE214" s="92"/>
      <c r="QHF214" s="92"/>
      <c r="QHG214" s="92"/>
      <c r="QHH214" s="92"/>
      <c r="QHI214" s="92"/>
      <c r="QHJ214" s="92"/>
      <c r="QHK214" s="92"/>
      <c r="QHL214" s="92"/>
      <c r="QHM214" s="92"/>
      <c r="QHN214" s="92"/>
      <c r="QHO214" s="92"/>
      <c r="QHP214" s="92"/>
      <c r="QHQ214" s="92"/>
      <c r="QHR214" s="92"/>
      <c r="QHS214" s="92"/>
      <c r="QHT214" s="92"/>
      <c r="QHU214" s="92"/>
      <c r="QHV214" s="92"/>
      <c r="QHW214" s="92"/>
      <c r="QHX214" s="92"/>
      <c r="QHY214" s="92"/>
      <c r="QHZ214" s="92"/>
      <c r="QIA214" s="92"/>
      <c r="QIB214" s="92"/>
      <c r="QIC214" s="92"/>
      <c r="QID214" s="92"/>
      <c r="QIE214" s="92"/>
      <c r="QIF214" s="92"/>
      <c r="QIG214" s="92"/>
      <c r="QIH214" s="92"/>
      <c r="QII214" s="92"/>
      <c r="QIJ214" s="92"/>
      <c r="QIK214" s="92"/>
      <c r="QIL214" s="92"/>
      <c r="QIM214" s="92"/>
      <c r="QIN214" s="92"/>
      <c r="QIO214" s="92"/>
      <c r="QIP214" s="92"/>
      <c r="QIQ214" s="92"/>
      <c r="QIR214" s="92"/>
      <c r="QIS214" s="92"/>
      <c r="QIT214" s="92"/>
      <c r="QIU214" s="92"/>
      <c r="QIV214" s="92"/>
      <c r="QIW214" s="92"/>
      <c r="QIX214" s="92"/>
      <c r="QIY214" s="92"/>
      <c r="QIZ214" s="92"/>
      <c r="QJA214" s="92"/>
      <c r="QJB214" s="92"/>
      <c r="QJC214" s="92"/>
      <c r="QJD214" s="92"/>
      <c r="QJE214" s="92"/>
      <c r="QJF214" s="92"/>
      <c r="QJG214" s="92"/>
      <c r="QJH214" s="92"/>
      <c r="QJI214" s="92"/>
      <c r="QJJ214" s="92"/>
      <c r="QJK214" s="92"/>
      <c r="QJL214" s="92"/>
      <c r="QJM214" s="92"/>
      <c r="QJN214" s="92"/>
      <c r="QJO214" s="92"/>
      <c r="QJP214" s="92"/>
      <c r="QJQ214" s="92"/>
      <c r="QJR214" s="92"/>
      <c r="QJS214" s="92"/>
      <c r="QJT214" s="92"/>
      <c r="QJU214" s="92"/>
      <c r="QJV214" s="92"/>
      <c r="QJW214" s="92"/>
      <c r="QJX214" s="92"/>
      <c r="QJY214" s="92"/>
      <c r="QJZ214" s="92"/>
      <c r="QKA214" s="92"/>
      <c r="QKB214" s="92"/>
      <c r="QKC214" s="92"/>
      <c r="QKD214" s="92"/>
      <c r="QKE214" s="92"/>
      <c r="QKF214" s="92"/>
      <c r="QKG214" s="92"/>
      <c r="QKH214" s="92"/>
      <c r="QKI214" s="92"/>
      <c r="QKJ214" s="92"/>
      <c r="QKK214" s="92"/>
      <c r="QKL214" s="92"/>
      <c r="QKM214" s="92"/>
      <c r="QKN214" s="92"/>
      <c r="QKO214" s="92"/>
      <c r="QKP214" s="92"/>
      <c r="QKQ214" s="92"/>
      <c r="QKR214" s="92"/>
      <c r="QKS214" s="92"/>
      <c r="QKT214" s="92"/>
      <c r="QKU214" s="92"/>
      <c r="QKV214" s="92"/>
      <c r="QKW214" s="92"/>
      <c r="QKX214" s="92"/>
      <c r="QKY214" s="92"/>
      <c r="QKZ214" s="92"/>
      <c r="QLA214" s="92"/>
      <c r="QLB214" s="92"/>
      <c r="QLC214" s="92"/>
      <c r="QLD214" s="92"/>
      <c r="QLE214" s="92"/>
      <c r="QLF214" s="92"/>
      <c r="QLG214" s="92"/>
      <c r="QLH214" s="92"/>
      <c r="QLI214" s="92"/>
      <c r="QLJ214" s="92"/>
      <c r="QLK214" s="92"/>
      <c r="QLL214" s="92"/>
      <c r="QLM214" s="92"/>
      <c r="QLN214" s="92"/>
      <c r="QLO214" s="92"/>
      <c r="QLP214" s="92"/>
      <c r="QLQ214" s="92"/>
      <c r="QLR214" s="92"/>
      <c r="QLS214" s="92"/>
      <c r="QLT214" s="92"/>
      <c r="QLU214" s="92"/>
      <c r="QLV214" s="92"/>
      <c r="QLW214" s="92"/>
      <c r="QLX214" s="92"/>
      <c r="QLY214" s="92"/>
      <c r="QLZ214" s="92"/>
      <c r="QMA214" s="92"/>
      <c r="QMB214" s="92"/>
      <c r="QMC214" s="92"/>
      <c r="QMD214" s="92"/>
      <c r="QME214" s="92"/>
      <c r="QMF214" s="92"/>
      <c r="QMG214" s="92"/>
      <c r="QMH214" s="92"/>
      <c r="QMI214" s="92"/>
      <c r="QMJ214" s="92"/>
      <c r="QMK214" s="92"/>
      <c r="QML214" s="92"/>
      <c r="QMM214" s="92"/>
      <c r="QMN214" s="92"/>
      <c r="QMO214" s="92"/>
      <c r="QMP214" s="92"/>
      <c r="QMQ214" s="92"/>
      <c r="QMR214" s="92"/>
      <c r="QMS214" s="92"/>
      <c r="QMT214" s="92"/>
      <c r="QMU214" s="92"/>
      <c r="QMV214" s="92"/>
      <c r="QMW214" s="92"/>
      <c r="QMX214" s="92"/>
      <c r="QMY214" s="92"/>
      <c r="QMZ214" s="92"/>
      <c r="QNA214" s="92"/>
      <c r="QNB214" s="92"/>
      <c r="QNC214" s="92"/>
      <c r="QND214" s="92"/>
      <c r="QNE214" s="92"/>
      <c r="QNF214" s="92"/>
      <c r="QNG214" s="92"/>
      <c r="QNH214" s="92"/>
      <c r="QNI214" s="92"/>
      <c r="QNJ214" s="92"/>
      <c r="QNK214" s="92"/>
      <c r="QNL214" s="92"/>
      <c r="QNM214" s="92"/>
      <c r="QNN214" s="92"/>
      <c r="QNO214" s="92"/>
      <c r="QNP214" s="92"/>
      <c r="QNQ214" s="92"/>
      <c r="QNR214" s="92"/>
      <c r="QNS214" s="92"/>
      <c r="QNT214" s="92"/>
      <c r="QNU214" s="92"/>
      <c r="QNV214" s="92"/>
      <c r="QNW214" s="92"/>
      <c r="QNX214" s="92"/>
      <c r="QNY214" s="92"/>
      <c r="QNZ214" s="92"/>
      <c r="QOA214" s="92"/>
      <c r="QOB214" s="92"/>
      <c r="QOC214" s="92"/>
      <c r="QOD214" s="92"/>
      <c r="QOE214" s="92"/>
      <c r="QOF214" s="92"/>
      <c r="QOG214" s="92"/>
      <c r="QOH214" s="92"/>
      <c r="QOI214" s="92"/>
      <c r="QOJ214" s="92"/>
      <c r="QOK214" s="92"/>
      <c r="QOL214" s="92"/>
      <c r="QOM214" s="92"/>
      <c r="QON214" s="92"/>
      <c r="QOO214" s="92"/>
      <c r="QOP214" s="92"/>
      <c r="QOQ214" s="92"/>
      <c r="QOR214" s="92"/>
      <c r="QOS214" s="92"/>
      <c r="QOT214" s="92"/>
      <c r="QOU214" s="92"/>
      <c r="QOV214" s="92"/>
      <c r="QOW214" s="92"/>
      <c r="QOX214" s="92"/>
      <c r="QOY214" s="92"/>
      <c r="QOZ214" s="92"/>
      <c r="QPA214" s="92"/>
      <c r="QPB214" s="92"/>
      <c r="QPC214" s="92"/>
      <c r="QPD214" s="92"/>
      <c r="QPE214" s="92"/>
      <c r="QPF214" s="92"/>
      <c r="QPG214" s="92"/>
      <c r="QPH214" s="92"/>
      <c r="QPI214" s="92"/>
      <c r="QPJ214" s="92"/>
      <c r="QPK214" s="92"/>
      <c r="QPL214" s="92"/>
      <c r="QPM214" s="92"/>
      <c r="QPN214" s="92"/>
      <c r="QPO214" s="92"/>
      <c r="QPP214" s="92"/>
      <c r="QPQ214" s="92"/>
      <c r="QPR214" s="92"/>
      <c r="QPS214" s="92"/>
      <c r="QPT214" s="92"/>
      <c r="QPU214" s="92"/>
      <c r="QPV214" s="92"/>
      <c r="QPW214" s="92"/>
      <c r="QPX214" s="92"/>
      <c r="QPY214" s="92"/>
      <c r="QPZ214" s="92"/>
      <c r="QQA214" s="92"/>
      <c r="QQB214" s="92"/>
      <c r="QQC214" s="92"/>
      <c r="QQD214" s="92"/>
      <c r="QQE214" s="92"/>
      <c r="QQF214" s="92"/>
      <c r="QQG214" s="92"/>
      <c r="QQH214" s="92"/>
      <c r="QQI214" s="92"/>
      <c r="QQJ214" s="92"/>
      <c r="QQK214" s="92"/>
      <c r="QQL214" s="92"/>
      <c r="QQM214" s="92"/>
      <c r="QQN214" s="92"/>
      <c r="QQO214" s="92"/>
      <c r="QQP214" s="92"/>
      <c r="QQQ214" s="92"/>
      <c r="QQR214" s="92"/>
      <c r="QQS214" s="92"/>
      <c r="QQT214" s="92"/>
      <c r="QQU214" s="92"/>
      <c r="QQV214" s="92"/>
      <c r="QQW214" s="92"/>
      <c r="QQX214" s="92"/>
      <c r="QQY214" s="92"/>
      <c r="QQZ214" s="92"/>
      <c r="QRA214" s="92"/>
      <c r="QRB214" s="92"/>
      <c r="QRC214" s="92"/>
      <c r="QRD214" s="92"/>
      <c r="QRE214" s="92"/>
      <c r="QRF214" s="92"/>
      <c r="QRG214" s="92"/>
      <c r="QRH214" s="92"/>
      <c r="QRI214" s="92"/>
      <c r="QRJ214" s="92"/>
      <c r="QRK214" s="92"/>
      <c r="QRL214" s="92"/>
      <c r="QRM214" s="92"/>
      <c r="QRN214" s="92"/>
      <c r="QRO214" s="92"/>
      <c r="QRP214" s="92"/>
      <c r="QRQ214" s="92"/>
      <c r="QRR214" s="92"/>
      <c r="QRS214" s="92"/>
      <c r="QRT214" s="92"/>
      <c r="QRU214" s="92"/>
      <c r="QRV214" s="92"/>
      <c r="QRW214" s="92"/>
      <c r="QRX214" s="92"/>
      <c r="QRY214" s="92"/>
      <c r="QRZ214" s="92"/>
      <c r="QSA214" s="92"/>
      <c r="QSB214" s="92"/>
      <c r="QSC214" s="92"/>
      <c r="QSD214" s="92"/>
      <c r="QSE214" s="92"/>
      <c r="QSF214" s="92"/>
      <c r="QSG214" s="92"/>
      <c r="QSH214" s="92"/>
      <c r="QSI214" s="92"/>
      <c r="QSJ214" s="92"/>
      <c r="QSK214" s="92"/>
      <c r="QSL214" s="92"/>
      <c r="QSM214" s="92"/>
      <c r="QSN214" s="92"/>
      <c r="QSO214" s="92"/>
      <c r="QSP214" s="92"/>
      <c r="QSQ214" s="92"/>
      <c r="QSR214" s="92"/>
      <c r="QSS214" s="92"/>
      <c r="QST214" s="92"/>
      <c r="QSU214" s="92"/>
      <c r="QSV214" s="92"/>
      <c r="QSW214" s="92"/>
      <c r="QSX214" s="92"/>
      <c r="QSY214" s="92"/>
      <c r="QSZ214" s="92"/>
      <c r="QTA214" s="92"/>
      <c r="QTB214" s="92"/>
      <c r="QTC214" s="92"/>
      <c r="QTD214" s="92"/>
      <c r="QTE214" s="92"/>
      <c r="QTF214" s="92"/>
      <c r="QTG214" s="92"/>
      <c r="QTH214" s="92"/>
      <c r="QTI214" s="92"/>
      <c r="QTJ214" s="92"/>
      <c r="QTK214" s="92"/>
      <c r="QTL214" s="92"/>
      <c r="QTM214" s="92"/>
      <c r="QTN214" s="92"/>
      <c r="QTO214" s="92"/>
      <c r="QTP214" s="92"/>
      <c r="QTQ214" s="92"/>
      <c r="QTR214" s="92"/>
      <c r="QTS214" s="92"/>
      <c r="QTT214" s="92"/>
      <c r="QTU214" s="92"/>
      <c r="QTV214" s="92"/>
      <c r="QTW214" s="92"/>
      <c r="QTX214" s="92"/>
      <c r="QTY214" s="92"/>
      <c r="QTZ214" s="92"/>
      <c r="QUA214" s="92"/>
      <c r="QUB214" s="92"/>
      <c r="QUC214" s="92"/>
      <c r="QUD214" s="92"/>
      <c r="QUE214" s="92"/>
      <c r="QUF214" s="92"/>
      <c r="QUG214" s="92"/>
      <c r="QUH214" s="92"/>
      <c r="QUI214" s="92"/>
      <c r="QUJ214" s="92"/>
      <c r="QUK214" s="92"/>
      <c r="QUL214" s="92"/>
      <c r="QUM214" s="92"/>
      <c r="QUN214" s="92"/>
      <c r="QUO214" s="92"/>
      <c r="QUP214" s="92"/>
      <c r="QUQ214" s="92"/>
      <c r="QUR214" s="92"/>
      <c r="QUS214" s="92"/>
      <c r="QUT214" s="92"/>
      <c r="QUU214" s="92"/>
      <c r="QUV214" s="92"/>
      <c r="QUW214" s="92"/>
      <c r="QUX214" s="92"/>
      <c r="QUY214" s="92"/>
      <c r="QUZ214" s="92"/>
      <c r="QVA214" s="92"/>
      <c r="QVB214" s="92"/>
      <c r="QVC214" s="92"/>
      <c r="QVD214" s="92"/>
      <c r="QVE214" s="92"/>
      <c r="QVF214" s="92"/>
      <c r="QVG214" s="92"/>
      <c r="QVH214" s="92"/>
      <c r="QVI214" s="92"/>
      <c r="QVJ214" s="92"/>
      <c r="QVK214" s="92"/>
      <c r="QVL214" s="92"/>
      <c r="QVM214" s="92"/>
      <c r="QVN214" s="92"/>
      <c r="QVO214" s="92"/>
      <c r="QVP214" s="92"/>
      <c r="QVQ214" s="92"/>
      <c r="QVR214" s="92"/>
      <c r="QVS214" s="92"/>
      <c r="QVT214" s="92"/>
      <c r="QVU214" s="92"/>
      <c r="QVV214" s="92"/>
      <c r="QVW214" s="92"/>
      <c r="QVX214" s="92"/>
      <c r="QVY214" s="92"/>
      <c r="QVZ214" s="92"/>
      <c r="QWA214" s="92"/>
      <c r="QWB214" s="92"/>
      <c r="QWC214" s="92"/>
      <c r="QWD214" s="92"/>
      <c r="QWE214" s="92"/>
      <c r="QWF214" s="92"/>
      <c r="QWG214" s="92"/>
      <c r="QWH214" s="92"/>
      <c r="QWI214" s="92"/>
      <c r="QWJ214" s="92"/>
      <c r="QWK214" s="92"/>
      <c r="QWL214" s="92"/>
      <c r="QWM214" s="92"/>
      <c r="QWN214" s="92"/>
      <c r="QWO214" s="92"/>
      <c r="QWP214" s="92"/>
      <c r="QWQ214" s="92"/>
      <c r="QWR214" s="92"/>
      <c r="QWS214" s="92"/>
      <c r="QWT214" s="92"/>
      <c r="QWU214" s="92"/>
      <c r="QWV214" s="92"/>
      <c r="QWW214" s="92"/>
      <c r="QWX214" s="92"/>
      <c r="QWY214" s="92"/>
      <c r="QWZ214" s="92"/>
      <c r="QXA214" s="92"/>
      <c r="QXB214" s="92"/>
      <c r="QXC214" s="92"/>
      <c r="QXD214" s="92"/>
      <c r="QXE214" s="92"/>
      <c r="QXF214" s="92"/>
      <c r="QXG214" s="92"/>
      <c r="QXH214" s="92"/>
      <c r="QXI214" s="92"/>
      <c r="QXJ214" s="92"/>
      <c r="QXK214" s="92"/>
      <c r="QXL214" s="92"/>
      <c r="QXM214" s="92"/>
      <c r="QXN214" s="92"/>
      <c r="QXO214" s="92"/>
      <c r="QXP214" s="92"/>
      <c r="QXQ214" s="92"/>
      <c r="QXR214" s="92"/>
      <c r="QXS214" s="92"/>
      <c r="QXT214" s="92"/>
      <c r="QXU214" s="92"/>
      <c r="QXV214" s="92"/>
      <c r="QXW214" s="92"/>
      <c r="QXX214" s="92"/>
      <c r="QXY214" s="92"/>
      <c r="QXZ214" s="92"/>
      <c r="QYA214" s="92"/>
      <c r="QYB214" s="92"/>
      <c r="QYC214" s="92"/>
      <c r="QYD214" s="92"/>
      <c r="QYE214" s="92"/>
      <c r="QYF214" s="92"/>
      <c r="QYG214" s="92"/>
      <c r="QYH214" s="92"/>
      <c r="QYI214" s="92"/>
      <c r="QYJ214" s="92"/>
      <c r="QYK214" s="92"/>
      <c r="QYL214" s="92"/>
      <c r="QYM214" s="92"/>
      <c r="QYN214" s="92"/>
      <c r="QYO214" s="92"/>
      <c r="QYP214" s="92"/>
      <c r="QYQ214" s="92"/>
      <c r="QYR214" s="92"/>
      <c r="QYS214" s="92"/>
      <c r="QYT214" s="92"/>
      <c r="QYU214" s="92"/>
      <c r="QYV214" s="92"/>
      <c r="QYW214" s="92"/>
      <c r="QYX214" s="92"/>
      <c r="QYY214" s="92"/>
      <c r="QYZ214" s="92"/>
      <c r="QZA214" s="92"/>
      <c r="QZB214" s="92"/>
      <c r="QZC214" s="92"/>
      <c r="QZD214" s="92"/>
      <c r="QZE214" s="92"/>
      <c r="QZF214" s="92"/>
      <c r="QZG214" s="92"/>
      <c r="QZH214" s="92"/>
      <c r="QZI214" s="92"/>
      <c r="QZJ214" s="92"/>
      <c r="QZK214" s="92"/>
      <c r="QZL214" s="92"/>
      <c r="QZM214" s="92"/>
      <c r="QZN214" s="92"/>
      <c r="QZO214" s="92"/>
      <c r="QZP214" s="92"/>
      <c r="QZQ214" s="92"/>
      <c r="QZR214" s="92"/>
      <c r="QZS214" s="92"/>
      <c r="QZT214" s="92"/>
      <c r="QZU214" s="92"/>
      <c r="QZV214" s="92"/>
      <c r="QZW214" s="92"/>
      <c r="QZX214" s="92"/>
      <c r="QZY214" s="92"/>
      <c r="QZZ214" s="92"/>
      <c r="RAA214" s="92"/>
      <c r="RAB214" s="92"/>
      <c r="RAC214" s="92"/>
      <c r="RAD214" s="92"/>
      <c r="RAE214" s="92"/>
      <c r="RAF214" s="92"/>
      <c r="RAG214" s="92"/>
      <c r="RAH214" s="92"/>
      <c r="RAI214" s="92"/>
      <c r="RAJ214" s="92"/>
      <c r="RAK214" s="92"/>
      <c r="RAL214" s="92"/>
      <c r="RAM214" s="92"/>
      <c r="RAN214" s="92"/>
      <c r="RAO214" s="92"/>
      <c r="RAP214" s="92"/>
      <c r="RAQ214" s="92"/>
      <c r="RAR214" s="92"/>
      <c r="RAS214" s="92"/>
      <c r="RAT214" s="92"/>
      <c r="RAU214" s="92"/>
      <c r="RAV214" s="92"/>
      <c r="RAW214" s="92"/>
      <c r="RAX214" s="92"/>
      <c r="RAY214" s="92"/>
      <c r="RAZ214" s="92"/>
      <c r="RBA214" s="92"/>
      <c r="RBB214" s="92"/>
      <c r="RBC214" s="92"/>
      <c r="RBD214" s="92"/>
      <c r="RBE214" s="92"/>
      <c r="RBF214" s="92"/>
      <c r="RBG214" s="92"/>
      <c r="RBH214" s="92"/>
      <c r="RBI214" s="92"/>
      <c r="RBJ214" s="92"/>
      <c r="RBK214" s="92"/>
      <c r="RBL214" s="92"/>
      <c r="RBM214" s="92"/>
      <c r="RBN214" s="92"/>
      <c r="RBO214" s="92"/>
      <c r="RBP214" s="92"/>
      <c r="RBQ214" s="92"/>
      <c r="RBR214" s="92"/>
      <c r="RBS214" s="92"/>
      <c r="RBT214" s="92"/>
      <c r="RBU214" s="92"/>
      <c r="RBV214" s="92"/>
      <c r="RBW214" s="92"/>
      <c r="RBX214" s="92"/>
      <c r="RBY214" s="92"/>
      <c r="RBZ214" s="92"/>
      <c r="RCA214" s="92"/>
      <c r="RCB214" s="92"/>
      <c r="RCC214" s="92"/>
      <c r="RCD214" s="92"/>
      <c r="RCE214" s="92"/>
      <c r="RCF214" s="92"/>
      <c r="RCG214" s="92"/>
      <c r="RCH214" s="92"/>
      <c r="RCI214" s="92"/>
      <c r="RCJ214" s="92"/>
      <c r="RCK214" s="92"/>
      <c r="RCL214" s="92"/>
      <c r="RCM214" s="92"/>
      <c r="RCN214" s="92"/>
      <c r="RCO214" s="92"/>
      <c r="RCP214" s="92"/>
      <c r="RCQ214" s="92"/>
      <c r="RCR214" s="92"/>
      <c r="RCS214" s="92"/>
      <c r="RCT214" s="92"/>
      <c r="RCU214" s="92"/>
      <c r="RCV214" s="92"/>
      <c r="RCW214" s="92"/>
      <c r="RCX214" s="92"/>
      <c r="RCY214" s="92"/>
      <c r="RCZ214" s="92"/>
      <c r="RDA214" s="92"/>
      <c r="RDB214" s="92"/>
      <c r="RDC214" s="92"/>
      <c r="RDD214" s="92"/>
      <c r="RDE214" s="92"/>
      <c r="RDF214" s="92"/>
      <c r="RDG214" s="92"/>
      <c r="RDH214" s="92"/>
      <c r="RDI214" s="92"/>
      <c r="RDJ214" s="92"/>
      <c r="RDK214" s="92"/>
      <c r="RDL214" s="92"/>
      <c r="RDM214" s="92"/>
      <c r="RDN214" s="92"/>
      <c r="RDO214" s="92"/>
      <c r="RDP214" s="92"/>
      <c r="RDQ214" s="92"/>
      <c r="RDR214" s="92"/>
      <c r="RDS214" s="92"/>
      <c r="RDT214" s="92"/>
      <c r="RDU214" s="92"/>
      <c r="RDV214" s="92"/>
      <c r="RDW214" s="92"/>
      <c r="RDX214" s="92"/>
      <c r="RDY214" s="92"/>
      <c r="RDZ214" s="92"/>
      <c r="REA214" s="92"/>
      <c r="REB214" s="92"/>
      <c r="REC214" s="92"/>
      <c r="RED214" s="92"/>
      <c r="REE214" s="92"/>
      <c r="REF214" s="92"/>
      <c r="REG214" s="92"/>
      <c r="REH214" s="92"/>
      <c r="REI214" s="92"/>
      <c r="REJ214" s="92"/>
      <c r="REK214" s="92"/>
      <c r="REL214" s="92"/>
      <c r="REM214" s="92"/>
      <c r="REN214" s="92"/>
      <c r="REO214" s="92"/>
      <c r="REP214" s="92"/>
      <c r="REQ214" s="92"/>
      <c r="RER214" s="92"/>
      <c r="RES214" s="92"/>
      <c r="RET214" s="92"/>
      <c r="REU214" s="92"/>
      <c r="REV214" s="92"/>
      <c r="REW214" s="92"/>
      <c r="REX214" s="92"/>
      <c r="REY214" s="92"/>
      <c r="REZ214" s="92"/>
      <c r="RFA214" s="92"/>
      <c r="RFB214" s="92"/>
      <c r="RFC214" s="92"/>
      <c r="RFD214" s="92"/>
      <c r="RFE214" s="92"/>
      <c r="RFF214" s="92"/>
      <c r="RFG214" s="92"/>
      <c r="RFH214" s="92"/>
      <c r="RFI214" s="92"/>
      <c r="RFJ214" s="92"/>
      <c r="RFK214" s="92"/>
      <c r="RFL214" s="92"/>
      <c r="RFM214" s="92"/>
      <c r="RFN214" s="92"/>
      <c r="RFO214" s="92"/>
      <c r="RFP214" s="92"/>
      <c r="RFQ214" s="92"/>
      <c r="RFR214" s="92"/>
      <c r="RFS214" s="92"/>
      <c r="RFT214" s="92"/>
      <c r="RFU214" s="92"/>
      <c r="RFV214" s="92"/>
      <c r="RFW214" s="92"/>
      <c r="RFX214" s="92"/>
      <c r="RFY214" s="92"/>
      <c r="RFZ214" s="92"/>
      <c r="RGA214" s="92"/>
      <c r="RGB214" s="92"/>
      <c r="RGC214" s="92"/>
      <c r="RGD214" s="92"/>
      <c r="RGE214" s="92"/>
      <c r="RGF214" s="92"/>
      <c r="RGG214" s="92"/>
      <c r="RGH214" s="92"/>
      <c r="RGI214" s="92"/>
      <c r="RGJ214" s="92"/>
      <c r="RGK214" s="92"/>
      <c r="RGL214" s="92"/>
      <c r="RGM214" s="92"/>
      <c r="RGN214" s="92"/>
      <c r="RGO214" s="92"/>
      <c r="RGP214" s="92"/>
      <c r="RGQ214" s="92"/>
      <c r="RGR214" s="92"/>
      <c r="RGS214" s="92"/>
      <c r="RGT214" s="92"/>
      <c r="RGU214" s="92"/>
      <c r="RGV214" s="92"/>
      <c r="RGW214" s="92"/>
      <c r="RGX214" s="92"/>
      <c r="RGY214" s="92"/>
      <c r="RGZ214" s="92"/>
      <c r="RHA214" s="92"/>
      <c r="RHB214" s="92"/>
      <c r="RHC214" s="92"/>
      <c r="RHD214" s="92"/>
      <c r="RHE214" s="92"/>
      <c r="RHF214" s="92"/>
      <c r="RHG214" s="92"/>
      <c r="RHH214" s="92"/>
      <c r="RHI214" s="92"/>
      <c r="RHJ214" s="92"/>
      <c r="RHK214" s="92"/>
      <c r="RHL214" s="92"/>
      <c r="RHM214" s="92"/>
      <c r="RHN214" s="92"/>
      <c r="RHO214" s="92"/>
      <c r="RHP214" s="92"/>
      <c r="RHQ214" s="92"/>
      <c r="RHR214" s="92"/>
      <c r="RHS214" s="92"/>
      <c r="RHT214" s="92"/>
      <c r="RHU214" s="92"/>
      <c r="RHV214" s="92"/>
      <c r="RHW214" s="92"/>
      <c r="RHX214" s="92"/>
      <c r="RHY214" s="92"/>
      <c r="RHZ214" s="92"/>
      <c r="RIA214" s="92"/>
      <c r="RIB214" s="92"/>
      <c r="RIC214" s="92"/>
      <c r="RID214" s="92"/>
      <c r="RIE214" s="92"/>
      <c r="RIF214" s="92"/>
      <c r="RIG214" s="92"/>
      <c r="RIH214" s="92"/>
      <c r="RII214" s="92"/>
      <c r="RIJ214" s="92"/>
      <c r="RIK214" s="92"/>
      <c r="RIL214" s="92"/>
      <c r="RIM214" s="92"/>
      <c r="RIN214" s="92"/>
      <c r="RIO214" s="92"/>
      <c r="RIP214" s="92"/>
      <c r="RIQ214" s="92"/>
      <c r="RIR214" s="92"/>
      <c r="RIS214" s="92"/>
      <c r="RIT214" s="92"/>
      <c r="RIU214" s="92"/>
      <c r="RIV214" s="92"/>
      <c r="RIW214" s="92"/>
      <c r="RIX214" s="92"/>
      <c r="RIY214" s="92"/>
      <c r="RIZ214" s="92"/>
      <c r="RJA214" s="92"/>
      <c r="RJB214" s="92"/>
      <c r="RJC214" s="92"/>
      <c r="RJD214" s="92"/>
      <c r="RJE214" s="92"/>
      <c r="RJF214" s="92"/>
      <c r="RJG214" s="92"/>
      <c r="RJH214" s="92"/>
      <c r="RJI214" s="92"/>
      <c r="RJJ214" s="92"/>
      <c r="RJK214" s="92"/>
      <c r="RJL214" s="92"/>
      <c r="RJM214" s="92"/>
      <c r="RJN214" s="92"/>
      <c r="RJO214" s="92"/>
      <c r="RJP214" s="92"/>
      <c r="RJQ214" s="92"/>
      <c r="RJR214" s="92"/>
      <c r="RJS214" s="92"/>
      <c r="RJT214" s="92"/>
      <c r="RJU214" s="92"/>
      <c r="RJV214" s="92"/>
      <c r="RJW214" s="92"/>
      <c r="RJX214" s="92"/>
      <c r="RJY214" s="92"/>
      <c r="RJZ214" s="92"/>
      <c r="RKA214" s="92"/>
      <c r="RKB214" s="92"/>
      <c r="RKC214" s="92"/>
      <c r="RKD214" s="92"/>
      <c r="RKE214" s="92"/>
      <c r="RKF214" s="92"/>
      <c r="RKG214" s="92"/>
      <c r="RKH214" s="92"/>
      <c r="RKI214" s="92"/>
      <c r="RKJ214" s="92"/>
      <c r="RKK214" s="92"/>
      <c r="RKL214" s="92"/>
      <c r="RKM214" s="92"/>
      <c r="RKN214" s="92"/>
      <c r="RKO214" s="92"/>
      <c r="RKP214" s="92"/>
      <c r="RKQ214" s="92"/>
      <c r="RKR214" s="92"/>
      <c r="RKS214" s="92"/>
      <c r="RKT214" s="92"/>
      <c r="RKU214" s="92"/>
      <c r="RKV214" s="92"/>
      <c r="RKW214" s="92"/>
      <c r="RKX214" s="92"/>
      <c r="RKY214" s="92"/>
      <c r="RKZ214" s="92"/>
      <c r="RLA214" s="92"/>
      <c r="RLB214" s="92"/>
      <c r="RLC214" s="92"/>
      <c r="RLD214" s="92"/>
      <c r="RLE214" s="92"/>
      <c r="RLF214" s="92"/>
      <c r="RLG214" s="92"/>
      <c r="RLH214" s="92"/>
      <c r="RLI214" s="92"/>
      <c r="RLJ214" s="92"/>
      <c r="RLK214" s="92"/>
      <c r="RLL214" s="92"/>
      <c r="RLM214" s="92"/>
      <c r="RLN214" s="92"/>
      <c r="RLO214" s="92"/>
      <c r="RLP214" s="92"/>
      <c r="RLQ214" s="92"/>
      <c r="RLR214" s="92"/>
      <c r="RLS214" s="92"/>
      <c r="RLT214" s="92"/>
      <c r="RLU214" s="92"/>
      <c r="RLV214" s="92"/>
      <c r="RLW214" s="92"/>
      <c r="RLX214" s="92"/>
      <c r="RLY214" s="92"/>
      <c r="RLZ214" s="92"/>
      <c r="RMA214" s="92"/>
      <c r="RMB214" s="92"/>
      <c r="RMC214" s="92"/>
      <c r="RMD214" s="92"/>
      <c r="RME214" s="92"/>
      <c r="RMF214" s="92"/>
      <c r="RMG214" s="92"/>
      <c r="RMH214" s="92"/>
      <c r="RMI214" s="92"/>
      <c r="RMJ214" s="92"/>
      <c r="RMK214" s="92"/>
      <c r="RML214" s="92"/>
      <c r="RMM214" s="92"/>
      <c r="RMN214" s="92"/>
      <c r="RMO214" s="92"/>
      <c r="RMP214" s="92"/>
      <c r="RMQ214" s="92"/>
      <c r="RMR214" s="92"/>
      <c r="RMS214" s="92"/>
      <c r="RMT214" s="92"/>
      <c r="RMU214" s="92"/>
      <c r="RMV214" s="92"/>
      <c r="RMW214" s="92"/>
      <c r="RMX214" s="92"/>
      <c r="RMY214" s="92"/>
      <c r="RMZ214" s="92"/>
      <c r="RNA214" s="92"/>
      <c r="RNB214" s="92"/>
      <c r="RNC214" s="92"/>
      <c r="RND214" s="92"/>
      <c r="RNE214" s="92"/>
      <c r="RNF214" s="92"/>
      <c r="RNG214" s="92"/>
      <c r="RNH214" s="92"/>
      <c r="RNI214" s="92"/>
      <c r="RNJ214" s="92"/>
      <c r="RNK214" s="92"/>
      <c r="RNL214" s="92"/>
      <c r="RNM214" s="92"/>
      <c r="RNN214" s="92"/>
      <c r="RNO214" s="92"/>
      <c r="RNP214" s="92"/>
      <c r="RNQ214" s="92"/>
      <c r="RNR214" s="92"/>
      <c r="RNS214" s="92"/>
      <c r="RNT214" s="92"/>
      <c r="RNU214" s="92"/>
      <c r="RNV214" s="92"/>
      <c r="RNW214" s="92"/>
      <c r="RNX214" s="92"/>
      <c r="RNY214" s="92"/>
      <c r="RNZ214" s="92"/>
      <c r="ROA214" s="92"/>
      <c r="ROB214" s="92"/>
      <c r="ROC214" s="92"/>
      <c r="ROD214" s="92"/>
      <c r="ROE214" s="92"/>
      <c r="ROF214" s="92"/>
      <c r="ROG214" s="92"/>
      <c r="ROH214" s="92"/>
      <c r="ROI214" s="92"/>
      <c r="ROJ214" s="92"/>
      <c r="ROK214" s="92"/>
      <c r="ROL214" s="92"/>
      <c r="ROM214" s="92"/>
      <c r="RON214" s="92"/>
      <c r="ROO214" s="92"/>
      <c r="ROP214" s="92"/>
      <c r="ROQ214" s="92"/>
      <c r="ROR214" s="92"/>
      <c r="ROS214" s="92"/>
      <c r="ROT214" s="92"/>
      <c r="ROU214" s="92"/>
      <c r="ROV214" s="92"/>
      <c r="ROW214" s="92"/>
      <c r="ROX214" s="92"/>
      <c r="ROY214" s="92"/>
      <c r="ROZ214" s="92"/>
      <c r="RPA214" s="92"/>
      <c r="RPB214" s="92"/>
      <c r="RPC214" s="92"/>
      <c r="RPD214" s="92"/>
      <c r="RPE214" s="92"/>
      <c r="RPF214" s="92"/>
      <c r="RPG214" s="92"/>
      <c r="RPH214" s="92"/>
      <c r="RPI214" s="92"/>
      <c r="RPJ214" s="92"/>
      <c r="RPK214" s="92"/>
      <c r="RPL214" s="92"/>
      <c r="RPM214" s="92"/>
      <c r="RPN214" s="92"/>
      <c r="RPO214" s="92"/>
      <c r="RPP214" s="92"/>
      <c r="RPQ214" s="92"/>
      <c r="RPR214" s="92"/>
      <c r="RPS214" s="92"/>
      <c r="RPT214" s="92"/>
      <c r="RPU214" s="92"/>
      <c r="RPV214" s="92"/>
      <c r="RPW214" s="92"/>
      <c r="RPX214" s="92"/>
      <c r="RPY214" s="92"/>
      <c r="RPZ214" s="92"/>
      <c r="RQA214" s="92"/>
      <c r="RQB214" s="92"/>
      <c r="RQC214" s="92"/>
      <c r="RQD214" s="92"/>
      <c r="RQE214" s="92"/>
      <c r="RQF214" s="92"/>
      <c r="RQG214" s="92"/>
      <c r="RQH214" s="92"/>
      <c r="RQI214" s="92"/>
      <c r="RQJ214" s="92"/>
      <c r="RQK214" s="92"/>
      <c r="RQL214" s="92"/>
      <c r="RQM214" s="92"/>
      <c r="RQN214" s="92"/>
      <c r="RQO214" s="92"/>
      <c r="RQP214" s="92"/>
      <c r="RQQ214" s="92"/>
      <c r="RQR214" s="92"/>
      <c r="RQS214" s="92"/>
      <c r="RQT214" s="92"/>
      <c r="RQU214" s="92"/>
      <c r="RQV214" s="92"/>
      <c r="RQW214" s="92"/>
      <c r="RQX214" s="92"/>
      <c r="RQY214" s="92"/>
      <c r="RQZ214" s="92"/>
      <c r="RRA214" s="92"/>
      <c r="RRB214" s="92"/>
      <c r="RRC214" s="92"/>
      <c r="RRD214" s="92"/>
      <c r="RRE214" s="92"/>
      <c r="RRF214" s="92"/>
      <c r="RRG214" s="92"/>
      <c r="RRH214" s="92"/>
      <c r="RRI214" s="92"/>
      <c r="RRJ214" s="92"/>
      <c r="RRK214" s="92"/>
      <c r="RRL214" s="92"/>
      <c r="RRM214" s="92"/>
      <c r="RRN214" s="92"/>
      <c r="RRO214" s="92"/>
      <c r="RRP214" s="92"/>
      <c r="RRQ214" s="92"/>
      <c r="RRR214" s="92"/>
      <c r="RRS214" s="92"/>
      <c r="RRT214" s="92"/>
      <c r="RRU214" s="92"/>
      <c r="RRV214" s="92"/>
      <c r="RRW214" s="92"/>
      <c r="RRX214" s="92"/>
      <c r="RRY214" s="92"/>
      <c r="RRZ214" s="92"/>
      <c r="RSA214" s="92"/>
      <c r="RSB214" s="92"/>
      <c r="RSC214" s="92"/>
      <c r="RSD214" s="92"/>
      <c r="RSE214" s="92"/>
      <c r="RSF214" s="92"/>
      <c r="RSG214" s="92"/>
      <c r="RSH214" s="92"/>
      <c r="RSI214" s="92"/>
      <c r="RSJ214" s="92"/>
      <c r="RSK214" s="92"/>
      <c r="RSL214" s="92"/>
      <c r="RSM214" s="92"/>
      <c r="RSN214" s="92"/>
      <c r="RSO214" s="92"/>
      <c r="RSP214" s="92"/>
      <c r="RSQ214" s="92"/>
      <c r="RSR214" s="92"/>
      <c r="RSS214" s="92"/>
      <c r="RST214" s="92"/>
      <c r="RSU214" s="92"/>
      <c r="RSV214" s="92"/>
      <c r="RSW214" s="92"/>
      <c r="RSX214" s="92"/>
      <c r="RSY214" s="92"/>
      <c r="RSZ214" s="92"/>
      <c r="RTA214" s="92"/>
      <c r="RTB214" s="92"/>
      <c r="RTC214" s="92"/>
      <c r="RTD214" s="92"/>
      <c r="RTE214" s="92"/>
      <c r="RTF214" s="92"/>
      <c r="RTG214" s="92"/>
      <c r="RTH214" s="92"/>
      <c r="RTI214" s="92"/>
      <c r="RTJ214" s="92"/>
      <c r="RTK214" s="92"/>
      <c r="RTL214" s="92"/>
      <c r="RTM214" s="92"/>
      <c r="RTN214" s="92"/>
      <c r="RTO214" s="92"/>
      <c r="RTP214" s="92"/>
      <c r="RTQ214" s="92"/>
      <c r="RTR214" s="92"/>
      <c r="RTS214" s="92"/>
      <c r="RTT214" s="92"/>
      <c r="RTU214" s="92"/>
      <c r="RTV214" s="92"/>
      <c r="RTW214" s="92"/>
      <c r="RTX214" s="92"/>
      <c r="RTY214" s="92"/>
      <c r="RTZ214" s="92"/>
      <c r="RUA214" s="92"/>
      <c r="RUB214" s="92"/>
      <c r="RUC214" s="92"/>
      <c r="RUD214" s="92"/>
      <c r="RUE214" s="92"/>
      <c r="RUF214" s="92"/>
      <c r="RUG214" s="92"/>
      <c r="RUH214" s="92"/>
      <c r="RUI214" s="92"/>
      <c r="RUJ214" s="92"/>
      <c r="RUK214" s="92"/>
      <c r="RUL214" s="92"/>
      <c r="RUM214" s="92"/>
      <c r="RUN214" s="92"/>
      <c r="RUO214" s="92"/>
      <c r="RUP214" s="92"/>
      <c r="RUQ214" s="92"/>
      <c r="RUR214" s="92"/>
      <c r="RUS214" s="92"/>
      <c r="RUT214" s="92"/>
      <c r="RUU214" s="92"/>
      <c r="RUV214" s="92"/>
      <c r="RUW214" s="92"/>
      <c r="RUX214" s="92"/>
      <c r="RUY214" s="92"/>
      <c r="RUZ214" s="92"/>
      <c r="RVA214" s="92"/>
      <c r="RVB214" s="92"/>
      <c r="RVC214" s="92"/>
      <c r="RVD214" s="92"/>
      <c r="RVE214" s="92"/>
      <c r="RVF214" s="92"/>
      <c r="RVG214" s="92"/>
      <c r="RVH214" s="92"/>
      <c r="RVI214" s="92"/>
      <c r="RVJ214" s="92"/>
      <c r="RVK214" s="92"/>
      <c r="RVL214" s="92"/>
      <c r="RVM214" s="92"/>
      <c r="RVN214" s="92"/>
      <c r="RVO214" s="92"/>
      <c r="RVP214" s="92"/>
      <c r="RVQ214" s="92"/>
      <c r="RVR214" s="92"/>
      <c r="RVS214" s="92"/>
      <c r="RVT214" s="92"/>
      <c r="RVU214" s="92"/>
      <c r="RVV214" s="92"/>
      <c r="RVW214" s="92"/>
      <c r="RVX214" s="92"/>
      <c r="RVY214" s="92"/>
      <c r="RVZ214" s="92"/>
      <c r="RWA214" s="92"/>
      <c r="RWB214" s="92"/>
      <c r="RWC214" s="92"/>
      <c r="RWD214" s="92"/>
      <c r="RWE214" s="92"/>
      <c r="RWF214" s="92"/>
      <c r="RWG214" s="92"/>
      <c r="RWH214" s="92"/>
      <c r="RWI214" s="92"/>
      <c r="RWJ214" s="92"/>
      <c r="RWK214" s="92"/>
      <c r="RWL214" s="92"/>
      <c r="RWM214" s="92"/>
      <c r="RWN214" s="92"/>
      <c r="RWO214" s="92"/>
      <c r="RWP214" s="92"/>
      <c r="RWQ214" s="92"/>
      <c r="RWR214" s="92"/>
      <c r="RWS214" s="92"/>
      <c r="RWT214" s="92"/>
      <c r="RWU214" s="92"/>
      <c r="RWV214" s="92"/>
      <c r="RWW214" s="92"/>
      <c r="RWX214" s="92"/>
      <c r="RWY214" s="92"/>
      <c r="RWZ214" s="92"/>
      <c r="RXA214" s="92"/>
      <c r="RXB214" s="92"/>
      <c r="RXC214" s="92"/>
      <c r="RXD214" s="92"/>
      <c r="RXE214" s="92"/>
      <c r="RXF214" s="92"/>
      <c r="RXG214" s="92"/>
      <c r="RXH214" s="92"/>
      <c r="RXI214" s="92"/>
      <c r="RXJ214" s="92"/>
      <c r="RXK214" s="92"/>
      <c r="RXL214" s="92"/>
      <c r="RXM214" s="92"/>
      <c r="RXN214" s="92"/>
      <c r="RXO214" s="92"/>
      <c r="RXP214" s="92"/>
      <c r="RXQ214" s="92"/>
      <c r="RXR214" s="92"/>
      <c r="RXS214" s="92"/>
      <c r="RXT214" s="92"/>
      <c r="RXU214" s="92"/>
      <c r="RXV214" s="92"/>
      <c r="RXW214" s="92"/>
      <c r="RXX214" s="92"/>
      <c r="RXY214" s="92"/>
      <c r="RXZ214" s="92"/>
      <c r="RYA214" s="92"/>
      <c r="RYB214" s="92"/>
      <c r="RYC214" s="92"/>
      <c r="RYD214" s="92"/>
      <c r="RYE214" s="92"/>
      <c r="RYF214" s="92"/>
      <c r="RYG214" s="92"/>
      <c r="RYH214" s="92"/>
      <c r="RYI214" s="92"/>
      <c r="RYJ214" s="92"/>
      <c r="RYK214" s="92"/>
      <c r="RYL214" s="92"/>
      <c r="RYM214" s="92"/>
      <c r="RYN214" s="92"/>
      <c r="RYO214" s="92"/>
      <c r="RYP214" s="92"/>
      <c r="RYQ214" s="92"/>
      <c r="RYR214" s="92"/>
      <c r="RYS214" s="92"/>
      <c r="RYT214" s="92"/>
      <c r="RYU214" s="92"/>
      <c r="RYV214" s="92"/>
      <c r="RYW214" s="92"/>
      <c r="RYX214" s="92"/>
      <c r="RYY214" s="92"/>
      <c r="RYZ214" s="92"/>
      <c r="RZA214" s="92"/>
      <c r="RZB214" s="92"/>
      <c r="RZC214" s="92"/>
      <c r="RZD214" s="92"/>
      <c r="RZE214" s="92"/>
      <c r="RZF214" s="92"/>
      <c r="RZG214" s="92"/>
      <c r="RZH214" s="92"/>
      <c r="RZI214" s="92"/>
      <c r="RZJ214" s="92"/>
      <c r="RZK214" s="92"/>
      <c r="RZL214" s="92"/>
      <c r="RZM214" s="92"/>
      <c r="RZN214" s="92"/>
      <c r="RZO214" s="92"/>
      <c r="RZP214" s="92"/>
      <c r="RZQ214" s="92"/>
      <c r="RZR214" s="92"/>
      <c r="RZS214" s="92"/>
      <c r="RZT214" s="92"/>
      <c r="RZU214" s="92"/>
      <c r="RZV214" s="92"/>
      <c r="RZW214" s="92"/>
      <c r="RZX214" s="92"/>
      <c r="RZY214" s="92"/>
      <c r="RZZ214" s="92"/>
      <c r="SAA214" s="92"/>
      <c r="SAB214" s="92"/>
      <c r="SAC214" s="92"/>
      <c r="SAD214" s="92"/>
      <c r="SAE214" s="92"/>
      <c r="SAF214" s="92"/>
      <c r="SAG214" s="92"/>
      <c r="SAH214" s="92"/>
      <c r="SAI214" s="92"/>
      <c r="SAJ214" s="92"/>
      <c r="SAK214" s="92"/>
      <c r="SAL214" s="92"/>
      <c r="SAM214" s="92"/>
      <c r="SAN214" s="92"/>
      <c r="SAO214" s="92"/>
      <c r="SAP214" s="92"/>
      <c r="SAQ214" s="92"/>
      <c r="SAR214" s="92"/>
      <c r="SAS214" s="92"/>
      <c r="SAT214" s="92"/>
      <c r="SAU214" s="92"/>
      <c r="SAV214" s="92"/>
      <c r="SAW214" s="92"/>
      <c r="SAX214" s="92"/>
      <c r="SAY214" s="92"/>
      <c r="SAZ214" s="92"/>
      <c r="SBA214" s="92"/>
      <c r="SBB214" s="92"/>
      <c r="SBC214" s="92"/>
      <c r="SBD214" s="92"/>
      <c r="SBE214" s="92"/>
      <c r="SBF214" s="92"/>
      <c r="SBG214" s="92"/>
      <c r="SBH214" s="92"/>
      <c r="SBI214" s="92"/>
      <c r="SBJ214" s="92"/>
      <c r="SBK214" s="92"/>
      <c r="SBL214" s="92"/>
      <c r="SBM214" s="92"/>
      <c r="SBN214" s="92"/>
      <c r="SBO214" s="92"/>
      <c r="SBP214" s="92"/>
      <c r="SBQ214" s="92"/>
      <c r="SBR214" s="92"/>
      <c r="SBS214" s="92"/>
      <c r="SBT214" s="92"/>
      <c r="SBU214" s="92"/>
      <c r="SBV214" s="92"/>
      <c r="SBW214" s="92"/>
      <c r="SBX214" s="92"/>
      <c r="SBY214" s="92"/>
      <c r="SBZ214" s="92"/>
      <c r="SCA214" s="92"/>
      <c r="SCB214" s="92"/>
      <c r="SCC214" s="92"/>
      <c r="SCD214" s="92"/>
      <c r="SCE214" s="92"/>
      <c r="SCF214" s="92"/>
      <c r="SCG214" s="92"/>
      <c r="SCH214" s="92"/>
      <c r="SCI214" s="92"/>
      <c r="SCJ214" s="92"/>
      <c r="SCK214" s="92"/>
      <c r="SCL214" s="92"/>
      <c r="SCM214" s="92"/>
      <c r="SCN214" s="92"/>
      <c r="SCO214" s="92"/>
      <c r="SCP214" s="92"/>
      <c r="SCQ214" s="92"/>
      <c r="SCR214" s="92"/>
      <c r="SCS214" s="92"/>
      <c r="SCT214" s="92"/>
      <c r="SCU214" s="92"/>
      <c r="SCV214" s="92"/>
      <c r="SCW214" s="92"/>
      <c r="SCX214" s="92"/>
      <c r="SCY214" s="92"/>
      <c r="SCZ214" s="92"/>
      <c r="SDA214" s="92"/>
      <c r="SDB214" s="92"/>
      <c r="SDC214" s="92"/>
      <c r="SDD214" s="92"/>
      <c r="SDE214" s="92"/>
      <c r="SDF214" s="92"/>
      <c r="SDG214" s="92"/>
      <c r="SDH214" s="92"/>
      <c r="SDI214" s="92"/>
      <c r="SDJ214" s="92"/>
      <c r="SDK214" s="92"/>
      <c r="SDL214" s="92"/>
      <c r="SDM214" s="92"/>
      <c r="SDN214" s="92"/>
      <c r="SDO214" s="92"/>
      <c r="SDP214" s="92"/>
      <c r="SDQ214" s="92"/>
      <c r="SDR214" s="92"/>
      <c r="SDS214" s="92"/>
      <c r="SDT214" s="92"/>
      <c r="SDU214" s="92"/>
      <c r="SDV214" s="92"/>
      <c r="SDW214" s="92"/>
      <c r="SDX214" s="92"/>
      <c r="SDY214" s="92"/>
      <c r="SDZ214" s="92"/>
      <c r="SEA214" s="92"/>
      <c r="SEB214" s="92"/>
      <c r="SEC214" s="92"/>
      <c r="SED214" s="92"/>
      <c r="SEE214" s="92"/>
      <c r="SEF214" s="92"/>
      <c r="SEG214" s="92"/>
      <c r="SEH214" s="92"/>
      <c r="SEI214" s="92"/>
      <c r="SEJ214" s="92"/>
      <c r="SEK214" s="92"/>
      <c r="SEL214" s="92"/>
      <c r="SEM214" s="92"/>
      <c r="SEN214" s="92"/>
      <c r="SEO214" s="92"/>
      <c r="SEP214" s="92"/>
      <c r="SEQ214" s="92"/>
      <c r="SER214" s="92"/>
      <c r="SES214" s="92"/>
      <c r="SET214" s="92"/>
      <c r="SEU214" s="92"/>
      <c r="SEV214" s="92"/>
      <c r="SEW214" s="92"/>
      <c r="SEX214" s="92"/>
      <c r="SEY214" s="92"/>
      <c r="SEZ214" s="92"/>
      <c r="SFA214" s="92"/>
      <c r="SFB214" s="92"/>
      <c r="SFC214" s="92"/>
      <c r="SFD214" s="92"/>
      <c r="SFE214" s="92"/>
      <c r="SFF214" s="92"/>
      <c r="SFG214" s="92"/>
      <c r="SFH214" s="92"/>
      <c r="SFI214" s="92"/>
      <c r="SFJ214" s="92"/>
      <c r="SFK214" s="92"/>
      <c r="SFL214" s="92"/>
      <c r="SFM214" s="92"/>
      <c r="SFN214" s="92"/>
      <c r="SFO214" s="92"/>
      <c r="SFP214" s="92"/>
      <c r="SFQ214" s="92"/>
      <c r="SFR214" s="92"/>
      <c r="SFS214" s="92"/>
      <c r="SFT214" s="92"/>
      <c r="SFU214" s="92"/>
      <c r="SFV214" s="92"/>
      <c r="SFW214" s="92"/>
      <c r="SFX214" s="92"/>
      <c r="SFY214" s="92"/>
      <c r="SFZ214" s="92"/>
      <c r="SGA214" s="92"/>
      <c r="SGB214" s="92"/>
      <c r="SGC214" s="92"/>
      <c r="SGD214" s="92"/>
      <c r="SGE214" s="92"/>
      <c r="SGF214" s="92"/>
      <c r="SGG214" s="92"/>
      <c r="SGH214" s="92"/>
      <c r="SGI214" s="92"/>
      <c r="SGJ214" s="92"/>
      <c r="SGK214" s="92"/>
      <c r="SGL214" s="92"/>
      <c r="SGM214" s="92"/>
      <c r="SGN214" s="92"/>
      <c r="SGO214" s="92"/>
      <c r="SGP214" s="92"/>
      <c r="SGQ214" s="92"/>
      <c r="SGR214" s="92"/>
      <c r="SGS214" s="92"/>
      <c r="SGT214" s="92"/>
      <c r="SGU214" s="92"/>
      <c r="SGV214" s="92"/>
      <c r="SGW214" s="92"/>
      <c r="SGX214" s="92"/>
      <c r="SGY214" s="92"/>
      <c r="SGZ214" s="92"/>
      <c r="SHA214" s="92"/>
      <c r="SHB214" s="92"/>
      <c r="SHC214" s="92"/>
      <c r="SHD214" s="92"/>
      <c r="SHE214" s="92"/>
      <c r="SHF214" s="92"/>
      <c r="SHG214" s="92"/>
      <c r="SHH214" s="92"/>
      <c r="SHI214" s="92"/>
      <c r="SHJ214" s="92"/>
      <c r="SHK214" s="92"/>
      <c r="SHL214" s="92"/>
      <c r="SHM214" s="92"/>
      <c r="SHN214" s="92"/>
      <c r="SHO214" s="92"/>
      <c r="SHP214" s="92"/>
      <c r="SHQ214" s="92"/>
      <c r="SHR214" s="92"/>
      <c r="SHS214" s="92"/>
      <c r="SHT214" s="92"/>
      <c r="SHU214" s="92"/>
      <c r="SHV214" s="92"/>
      <c r="SHW214" s="92"/>
      <c r="SHX214" s="92"/>
      <c r="SHY214" s="92"/>
      <c r="SHZ214" s="92"/>
      <c r="SIA214" s="92"/>
      <c r="SIB214" s="92"/>
      <c r="SIC214" s="92"/>
      <c r="SID214" s="92"/>
      <c r="SIE214" s="92"/>
      <c r="SIF214" s="92"/>
      <c r="SIG214" s="92"/>
      <c r="SIH214" s="92"/>
      <c r="SII214" s="92"/>
      <c r="SIJ214" s="92"/>
      <c r="SIK214" s="92"/>
      <c r="SIL214" s="92"/>
      <c r="SIM214" s="92"/>
      <c r="SIN214" s="92"/>
      <c r="SIO214" s="92"/>
      <c r="SIP214" s="92"/>
      <c r="SIQ214" s="92"/>
      <c r="SIR214" s="92"/>
      <c r="SIS214" s="92"/>
      <c r="SIT214" s="92"/>
      <c r="SIU214" s="92"/>
      <c r="SIV214" s="92"/>
      <c r="SIW214" s="92"/>
      <c r="SIX214" s="92"/>
      <c r="SIY214" s="92"/>
      <c r="SIZ214" s="92"/>
      <c r="SJA214" s="92"/>
      <c r="SJB214" s="92"/>
      <c r="SJC214" s="92"/>
      <c r="SJD214" s="92"/>
      <c r="SJE214" s="92"/>
      <c r="SJF214" s="92"/>
      <c r="SJG214" s="92"/>
      <c r="SJH214" s="92"/>
      <c r="SJI214" s="92"/>
      <c r="SJJ214" s="92"/>
      <c r="SJK214" s="92"/>
      <c r="SJL214" s="92"/>
      <c r="SJM214" s="92"/>
      <c r="SJN214" s="92"/>
      <c r="SJO214" s="92"/>
      <c r="SJP214" s="92"/>
      <c r="SJQ214" s="92"/>
      <c r="SJR214" s="92"/>
      <c r="SJS214" s="92"/>
      <c r="SJT214" s="92"/>
      <c r="SJU214" s="92"/>
      <c r="SJV214" s="92"/>
      <c r="SJW214" s="92"/>
      <c r="SJX214" s="92"/>
      <c r="SJY214" s="92"/>
      <c r="SJZ214" s="92"/>
      <c r="SKA214" s="92"/>
      <c r="SKB214" s="92"/>
      <c r="SKC214" s="92"/>
      <c r="SKD214" s="92"/>
      <c r="SKE214" s="92"/>
      <c r="SKF214" s="92"/>
      <c r="SKG214" s="92"/>
      <c r="SKH214" s="92"/>
      <c r="SKI214" s="92"/>
      <c r="SKJ214" s="92"/>
      <c r="SKK214" s="92"/>
      <c r="SKL214" s="92"/>
      <c r="SKM214" s="92"/>
      <c r="SKN214" s="92"/>
      <c r="SKO214" s="92"/>
      <c r="SKP214" s="92"/>
      <c r="SKQ214" s="92"/>
      <c r="SKR214" s="92"/>
      <c r="SKS214" s="92"/>
      <c r="SKT214" s="92"/>
      <c r="SKU214" s="92"/>
      <c r="SKV214" s="92"/>
      <c r="SKW214" s="92"/>
      <c r="SKX214" s="92"/>
      <c r="SKY214" s="92"/>
      <c r="SKZ214" s="92"/>
      <c r="SLA214" s="92"/>
      <c r="SLB214" s="92"/>
      <c r="SLC214" s="92"/>
      <c r="SLD214" s="92"/>
      <c r="SLE214" s="92"/>
      <c r="SLF214" s="92"/>
      <c r="SLG214" s="92"/>
      <c r="SLH214" s="92"/>
      <c r="SLI214" s="92"/>
      <c r="SLJ214" s="92"/>
      <c r="SLK214" s="92"/>
      <c r="SLL214" s="92"/>
      <c r="SLM214" s="92"/>
      <c r="SLN214" s="92"/>
      <c r="SLO214" s="92"/>
      <c r="SLP214" s="92"/>
      <c r="SLQ214" s="92"/>
      <c r="SLR214" s="92"/>
      <c r="SLS214" s="92"/>
      <c r="SLT214" s="92"/>
      <c r="SLU214" s="92"/>
      <c r="SLV214" s="92"/>
      <c r="SLW214" s="92"/>
      <c r="SLX214" s="92"/>
      <c r="SLY214" s="92"/>
      <c r="SLZ214" s="92"/>
      <c r="SMA214" s="92"/>
      <c r="SMB214" s="92"/>
      <c r="SMC214" s="92"/>
      <c r="SMD214" s="92"/>
      <c r="SME214" s="92"/>
      <c r="SMF214" s="92"/>
      <c r="SMG214" s="92"/>
      <c r="SMH214" s="92"/>
      <c r="SMI214" s="92"/>
      <c r="SMJ214" s="92"/>
      <c r="SMK214" s="92"/>
      <c r="SML214" s="92"/>
      <c r="SMM214" s="92"/>
      <c r="SMN214" s="92"/>
      <c r="SMO214" s="92"/>
      <c r="SMP214" s="92"/>
      <c r="SMQ214" s="92"/>
      <c r="SMR214" s="92"/>
      <c r="SMS214" s="92"/>
      <c r="SMT214" s="92"/>
      <c r="SMU214" s="92"/>
      <c r="SMV214" s="92"/>
      <c r="SMW214" s="92"/>
      <c r="SMX214" s="92"/>
      <c r="SMY214" s="92"/>
      <c r="SMZ214" s="92"/>
      <c r="SNA214" s="92"/>
      <c r="SNB214" s="92"/>
      <c r="SNC214" s="92"/>
      <c r="SND214" s="92"/>
      <c r="SNE214" s="92"/>
      <c r="SNF214" s="92"/>
      <c r="SNG214" s="92"/>
      <c r="SNH214" s="92"/>
      <c r="SNI214" s="92"/>
      <c r="SNJ214" s="92"/>
      <c r="SNK214" s="92"/>
      <c r="SNL214" s="92"/>
      <c r="SNM214" s="92"/>
      <c r="SNN214" s="92"/>
      <c r="SNO214" s="92"/>
      <c r="SNP214" s="92"/>
      <c r="SNQ214" s="92"/>
      <c r="SNR214" s="92"/>
      <c r="SNS214" s="92"/>
      <c r="SNT214" s="92"/>
      <c r="SNU214" s="92"/>
      <c r="SNV214" s="92"/>
      <c r="SNW214" s="92"/>
      <c r="SNX214" s="92"/>
      <c r="SNY214" s="92"/>
      <c r="SNZ214" s="92"/>
      <c r="SOA214" s="92"/>
      <c r="SOB214" s="92"/>
      <c r="SOC214" s="92"/>
      <c r="SOD214" s="92"/>
      <c r="SOE214" s="92"/>
      <c r="SOF214" s="92"/>
      <c r="SOG214" s="92"/>
      <c r="SOH214" s="92"/>
      <c r="SOI214" s="92"/>
      <c r="SOJ214" s="92"/>
      <c r="SOK214" s="92"/>
      <c r="SOL214" s="92"/>
      <c r="SOM214" s="92"/>
      <c r="SON214" s="92"/>
      <c r="SOO214" s="92"/>
      <c r="SOP214" s="92"/>
      <c r="SOQ214" s="92"/>
      <c r="SOR214" s="92"/>
      <c r="SOS214" s="92"/>
      <c r="SOT214" s="92"/>
      <c r="SOU214" s="92"/>
      <c r="SOV214" s="92"/>
      <c r="SOW214" s="92"/>
      <c r="SOX214" s="92"/>
      <c r="SOY214" s="92"/>
      <c r="SOZ214" s="92"/>
      <c r="SPA214" s="92"/>
      <c r="SPB214" s="92"/>
      <c r="SPC214" s="92"/>
      <c r="SPD214" s="92"/>
      <c r="SPE214" s="92"/>
      <c r="SPF214" s="92"/>
      <c r="SPG214" s="92"/>
      <c r="SPH214" s="92"/>
      <c r="SPI214" s="92"/>
      <c r="SPJ214" s="92"/>
      <c r="SPK214" s="92"/>
      <c r="SPL214" s="92"/>
      <c r="SPM214" s="92"/>
      <c r="SPN214" s="92"/>
      <c r="SPO214" s="92"/>
      <c r="SPP214" s="92"/>
      <c r="SPQ214" s="92"/>
      <c r="SPR214" s="92"/>
      <c r="SPS214" s="92"/>
      <c r="SPT214" s="92"/>
      <c r="SPU214" s="92"/>
      <c r="SPV214" s="92"/>
      <c r="SPW214" s="92"/>
      <c r="SPX214" s="92"/>
      <c r="SPY214" s="92"/>
      <c r="SPZ214" s="92"/>
      <c r="SQA214" s="92"/>
      <c r="SQB214" s="92"/>
      <c r="SQC214" s="92"/>
      <c r="SQD214" s="92"/>
      <c r="SQE214" s="92"/>
      <c r="SQF214" s="92"/>
      <c r="SQG214" s="92"/>
      <c r="SQH214" s="92"/>
      <c r="SQI214" s="92"/>
      <c r="SQJ214" s="92"/>
      <c r="SQK214" s="92"/>
      <c r="SQL214" s="92"/>
      <c r="SQM214" s="92"/>
      <c r="SQN214" s="92"/>
      <c r="SQO214" s="92"/>
      <c r="SQP214" s="92"/>
      <c r="SQQ214" s="92"/>
      <c r="SQR214" s="92"/>
      <c r="SQS214" s="92"/>
      <c r="SQT214" s="92"/>
      <c r="SQU214" s="92"/>
      <c r="SQV214" s="92"/>
      <c r="SQW214" s="92"/>
      <c r="SQX214" s="92"/>
      <c r="SQY214" s="92"/>
      <c r="SQZ214" s="92"/>
      <c r="SRA214" s="92"/>
      <c r="SRB214" s="92"/>
      <c r="SRC214" s="92"/>
      <c r="SRD214" s="92"/>
      <c r="SRE214" s="92"/>
      <c r="SRF214" s="92"/>
      <c r="SRG214" s="92"/>
      <c r="SRH214" s="92"/>
      <c r="SRI214" s="92"/>
      <c r="SRJ214" s="92"/>
      <c r="SRK214" s="92"/>
      <c r="SRL214" s="92"/>
      <c r="SRM214" s="92"/>
      <c r="SRN214" s="92"/>
      <c r="SRO214" s="92"/>
      <c r="SRP214" s="92"/>
      <c r="SRQ214" s="92"/>
      <c r="SRR214" s="92"/>
      <c r="SRS214" s="92"/>
      <c r="SRT214" s="92"/>
      <c r="SRU214" s="92"/>
      <c r="SRV214" s="92"/>
      <c r="SRW214" s="92"/>
      <c r="SRX214" s="92"/>
      <c r="SRY214" s="92"/>
      <c r="SRZ214" s="92"/>
      <c r="SSA214" s="92"/>
      <c r="SSB214" s="92"/>
      <c r="SSC214" s="92"/>
      <c r="SSD214" s="92"/>
      <c r="SSE214" s="92"/>
      <c r="SSF214" s="92"/>
      <c r="SSG214" s="92"/>
      <c r="SSH214" s="92"/>
      <c r="SSI214" s="92"/>
      <c r="SSJ214" s="92"/>
      <c r="SSK214" s="92"/>
      <c r="SSL214" s="92"/>
      <c r="SSM214" s="92"/>
      <c r="SSN214" s="92"/>
      <c r="SSO214" s="92"/>
      <c r="SSP214" s="92"/>
      <c r="SSQ214" s="92"/>
      <c r="SSR214" s="92"/>
      <c r="SSS214" s="92"/>
      <c r="SST214" s="92"/>
      <c r="SSU214" s="92"/>
      <c r="SSV214" s="92"/>
      <c r="SSW214" s="92"/>
      <c r="SSX214" s="92"/>
      <c r="SSY214" s="92"/>
      <c r="SSZ214" s="92"/>
      <c r="STA214" s="92"/>
      <c r="STB214" s="92"/>
      <c r="STC214" s="92"/>
      <c r="STD214" s="92"/>
      <c r="STE214" s="92"/>
      <c r="STF214" s="92"/>
      <c r="STG214" s="92"/>
      <c r="STH214" s="92"/>
      <c r="STI214" s="92"/>
      <c r="STJ214" s="92"/>
      <c r="STK214" s="92"/>
      <c r="STL214" s="92"/>
      <c r="STM214" s="92"/>
      <c r="STN214" s="92"/>
      <c r="STO214" s="92"/>
      <c r="STP214" s="92"/>
      <c r="STQ214" s="92"/>
      <c r="STR214" s="92"/>
      <c r="STS214" s="92"/>
      <c r="STT214" s="92"/>
      <c r="STU214" s="92"/>
      <c r="STV214" s="92"/>
      <c r="STW214" s="92"/>
      <c r="STX214" s="92"/>
      <c r="STY214" s="92"/>
      <c r="STZ214" s="92"/>
      <c r="SUA214" s="92"/>
      <c r="SUB214" s="92"/>
      <c r="SUC214" s="92"/>
      <c r="SUD214" s="92"/>
      <c r="SUE214" s="92"/>
      <c r="SUF214" s="92"/>
      <c r="SUG214" s="92"/>
      <c r="SUH214" s="92"/>
      <c r="SUI214" s="92"/>
      <c r="SUJ214" s="92"/>
      <c r="SUK214" s="92"/>
      <c r="SUL214" s="92"/>
      <c r="SUM214" s="92"/>
      <c r="SUN214" s="92"/>
      <c r="SUO214" s="92"/>
      <c r="SUP214" s="92"/>
      <c r="SUQ214" s="92"/>
      <c r="SUR214" s="92"/>
      <c r="SUS214" s="92"/>
      <c r="SUT214" s="92"/>
      <c r="SUU214" s="92"/>
      <c r="SUV214" s="92"/>
      <c r="SUW214" s="92"/>
      <c r="SUX214" s="92"/>
      <c r="SUY214" s="92"/>
      <c r="SUZ214" s="92"/>
      <c r="SVA214" s="92"/>
      <c r="SVB214" s="92"/>
      <c r="SVC214" s="92"/>
      <c r="SVD214" s="92"/>
      <c r="SVE214" s="92"/>
      <c r="SVF214" s="92"/>
      <c r="SVG214" s="92"/>
      <c r="SVH214" s="92"/>
      <c r="SVI214" s="92"/>
      <c r="SVJ214" s="92"/>
      <c r="SVK214" s="92"/>
      <c r="SVL214" s="92"/>
      <c r="SVM214" s="92"/>
      <c r="SVN214" s="92"/>
      <c r="SVO214" s="92"/>
      <c r="SVP214" s="92"/>
      <c r="SVQ214" s="92"/>
      <c r="SVR214" s="92"/>
      <c r="SVS214" s="92"/>
      <c r="SVT214" s="92"/>
      <c r="SVU214" s="92"/>
      <c r="SVV214" s="92"/>
      <c r="SVW214" s="92"/>
      <c r="SVX214" s="92"/>
      <c r="SVY214" s="92"/>
      <c r="SVZ214" s="92"/>
      <c r="SWA214" s="92"/>
      <c r="SWB214" s="92"/>
      <c r="SWC214" s="92"/>
      <c r="SWD214" s="92"/>
      <c r="SWE214" s="92"/>
      <c r="SWF214" s="92"/>
      <c r="SWG214" s="92"/>
      <c r="SWH214" s="92"/>
      <c r="SWI214" s="92"/>
      <c r="SWJ214" s="92"/>
      <c r="SWK214" s="92"/>
      <c r="SWL214" s="92"/>
      <c r="SWM214" s="92"/>
      <c r="SWN214" s="92"/>
      <c r="SWO214" s="92"/>
      <c r="SWP214" s="92"/>
      <c r="SWQ214" s="92"/>
      <c r="SWR214" s="92"/>
      <c r="SWS214" s="92"/>
      <c r="SWT214" s="92"/>
      <c r="SWU214" s="92"/>
      <c r="SWV214" s="92"/>
      <c r="SWW214" s="92"/>
      <c r="SWX214" s="92"/>
      <c r="SWY214" s="92"/>
      <c r="SWZ214" s="92"/>
      <c r="SXA214" s="92"/>
      <c r="SXB214" s="92"/>
      <c r="SXC214" s="92"/>
      <c r="SXD214" s="92"/>
      <c r="SXE214" s="92"/>
      <c r="SXF214" s="92"/>
      <c r="SXG214" s="92"/>
      <c r="SXH214" s="92"/>
      <c r="SXI214" s="92"/>
      <c r="SXJ214" s="92"/>
      <c r="SXK214" s="92"/>
      <c r="SXL214" s="92"/>
      <c r="SXM214" s="92"/>
      <c r="SXN214" s="92"/>
      <c r="SXO214" s="92"/>
      <c r="SXP214" s="92"/>
      <c r="SXQ214" s="92"/>
      <c r="SXR214" s="92"/>
      <c r="SXS214" s="92"/>
      <c r="SXT214" s="92"/>
      <c r="SXU214" s="92"/>
      <c r="SXV214" s="92"/>
      <c r="SXW214" s="92"/>
      <c r="SXX214" s="92"/>
      <c r="SXY214" s="92"/>
      <c r="SXZ214" s="92"/>
      <c r="SYA214" s="92"/>
      <c r="SYB214" s="92"/>
      <c r="SYC214" s="92"/>
      <c r="SYD214" s="92"/>
      <c r="SYE214" s="92"/>
      <c r="SYF214" s="92"/>
      <c r="SYG214" s="92"/>
      <c r="SYH214" s="92"/>
      <c r="SYI214" s="92"/>
      <c r="SYJ214" s="92"/>
      <c r="SYK214" s="92"/>
      <c r="SYL214" s="92"/>
      <c r="SYM214" s="92"/>
      <c r="SYN214" s="92"/>
      <c r="SYO214" s="92"/>
      <c r="SYP214" s="92"/>
      <c r="SYQ214" s="92"/>
      <c r="SYR214" s="92"/>
      <c r="SYS214" s="92"/>
      <c r="SYT214" s="92"/>
      <c r="SYU214" s="92"/>
      <c r="SYV214" s="92"/>
      <c r="SYW214" s="92"/>
      <c r="SYX214" s="92"/>
      <c r="SYY214" s="92"/>
      <c r="SYZ214" s="92"/>
      <c r="SZA214" s="92"/>
      <c r="SZB214" s="92"/>
      <c r="SZC214" s="92"/>
      <c r="SZD214" s="92"/>
      <c r="SZE214" s="92"/>
      <c r="SZF214" s="92"/>
      <c r="SZG214" s="92"/>
      <c r="SZH214" s="92"/>
      <c r="SZI214" s="92"/>
      <c r="SZJ214" s="92"/>
      <c r="SZK214" s="92"/>
      <c r="SZL214" s="92"/>
      <c r="SZM214" s="92"/>
      <c r="SZN214" s="92"/>
      <c r="SZO214" s="92"/>
      <c r="SZP214" s="92"/>
      <c r="SZQ214" s="92"/>
      <c r="SZR214" s="92"/>
      <c r="SZS214" s="92"/>
      <c r="SZT214" s="92"/>
      <c r="SZU214" s="92"/>
      <c r="SZV214" s="92"/>
      <c r="SZW214" s="92"/>
      <c r="SZX214" s="92"/>
      <c r="SZY214" s="92"/>
      <c r="SZZ214" s="92"/>
      <c r="TAA214" s="92"/>
      <c r="TAB214" s="92"/>
      <c r="TAC214" s="92"/>
      <c r="TAD214" s="92"/>
      <c r="TAE214" s="92"/>
      <c r="TAF214" s="92"/>
      <c r="TAG214" s="92"/>
      <c r="TAH214" s="92"/>
      <c r="TAI214" s="92"/>
      <c r="TAJ214" s="92"/>
      <c r="TAK214" s="92"/>
      <c r="TAL214" s="92"/>
      <c r="TAM214" s="92"/>
      <c r="TAN214" s="92"/>
      <c r="TAO214" s="92"/>
      <c r="TAP214" s="92"/>
      <c r="TAQ214" s="92"/>
      <c r="TAR214" s="92"/>
      <c r="TAS214" s="92"/>
      <c r="TAT214" s="92"/>
      <c r="TAU214" s="92"/>
      <c r="TAV214" s="92"/>
      <c r="TAW214" s="92"/>
      <c r="TAX214" s="92"/>
      <c r="TAY214" s="92"/>
      <c r="TAZ214" s="92"/>
      <c r="TBA214" s="92"/>
      <c r="TBB214" s="92"/>
      <c r="TBC214" s="92"/>
      <c r="TBD214" s="92"/>
      <c r="TBE214" s="92"/>
      <c r="TBF214" s="92"/>
      <c r="TBG214" s="92"/>
      <c r="TBH214" s="92"/>
      <c r="TBI214" s="92"/>
      <c r="TBJ214" s="92"/>
      <c r="TBK214" s="92"/>
      <c r="TBL214" s="92"/>
      <c r="TBM214" s="92"/>
      <c r="TBN214" s="92"/>
      <c r="TBO214" s="92"/>
      <c r="TBP214" s="92"/>
      <c r="TBQ214" s="92"/>
      <c r="TBR214" s="92"/>
      <c r="TBS214" s="92"/>
      <c r="TBT214" s="92"/>
      <c r="TBU214" s="92"/>
      <c r="TBV214" s="92"/>
      <c r="TBW214" s="92"/>
      <c r="TBX214" s="92"/>
      <c r="TBY214" s="92"/>
      <c r="TBZ214" s="92"/>
      <c r="TCA214" s="92"/>
      <c r="TCB214" s="92"/>
      <c r="TCC214" s="92"/>
      <c r="TCD214" s="92"/>
      <c r="TCE214" s="92"/>
      <c r="TCF214" s="92"/>
      <c r="TCG214" s="92"/>
      <c r="TCH214" s="92"/>
      <c r="TCI214" s="92"/>
      <c r="TCJ214" s="92"/>
      <c r="TCK214" s="92"/>
      <c r="TCL214" s="92"/>
      <c r="TCM214" s="92"/>
      <c r="TCN214" s="92"/>
      <c r="TCO214" s="92"/>
      <c r="TCP214" s="92"/>
      <c r="TCQ214" s="92"/>
      <c r="TCR214" s="92"/>
      <c r="TCS214" s="92"/>
      <c r="TCT214" s="92"/>
      <c r="TCU214" s="92"/>
      <c r="TCV214" s="92"/>
      <c r="TCW214" s="92"/>
      <c r="TCX214" s="92"/>
      <c r="TCY214" s="92"/>
      <c r="TCZ214" s="92"/>
      <c r="TDA214" s="92"/>
      <c r="TDB214" s="92"/>
      <c r="TDC214" s="92"/>
      <c r="TDD214" s="92"/>
      <c r="TDE214" s="92"/>
      <c r="TDF214" s="92"/>
      <c r="TDG214" s="92"/>
      <c r="TDH214" s="92"/>
      <c r="TDI214" s="92"/>
      <c r="TDJ214" s="92"/>
      <c r="TDK214" s="92"/>
      <c r="TDL214" s="92"/>
      <c r="TDM214" s="92"/>
      <c r="TDN214" s="92"/>
      <c r="TDO214" s="92"/>
      <c r="TDP214" s="92"/>
      <c r="TDQ214" s="92"/>
      <c r="TDR214" s="92"/>
      <c r="TDS214" s="92"/>
      <c r="TDT214" s="92"/>
      <c r="TDU214" s="92"/>
      <c r="TDV214" s="92"/>
      <c r="TDW214" s="92"/>
      <c r="TDX214" s="92"/>
      <c r="TDY214" s="92"/>
      <c r="TDZ214" s="92"/>
      <c r="TEA214" s="92"/>
      <c r="TEB214" s="92"/>
      <c r="TEC214" s="92"/>
      <c r="TED214" s="92"/>
      <c r="TEE214" s="92"/>
      <c r="TEF214" s="92"/>
      <c r="TEG214" s="92"/>
      <c r="TEH214" s="92"/>
      <c r="TEI214" s="92"/>
      <c r="TEJ214" s="92"/>
      <c r="TEK214" s="92"/>
      <c r="TEL214" s="92"/>
      <c r="TEM214" s="92"/>
      <c r="TEN214" s="92"/>
      <c r="TEO214" s="92"/>
      <c r="TEP214" s="92"/>
      <c r="TEQ214" s="92"/>
      <c r="TER214" s="92"/>
      <c r="TES214" s="92"/>
      <c r="TET214" s="92"/>
      <c r="TEU214" s="92"/>
      <c r="TEV214" s="92"/>
      <c r="TEW214" s="92"/>
      <c r="TEX214" s="92"/>
      <c r="TEY214" s="92"/>
      <c r="TEZ214" s="92"/>
      <c r="TFA214" s="92"/>
      <c r="TFB214" s="92"/>
      <c r="TFC214" s="92"/>
      <c r="TFD214" s="92"/>
      <c r="TFE214" s="92"/>
      <c r="TFF214" s="92"/>
      <c r="TFG214" s="92"/>
      <c r="TFH214" s="92"/>
      <c r="TFI214" s="92"/>
      <c r="TFJ214" s="92"/>
      <c r="TFK214" s="92"/>
      <c r="TFL214" s="92"/>
      <c r="TFM214" s="92"/>
      <c r="TFN214" s="92"/>
      <c r="TFO214" s="92"/>
      <c r="TFP214" s="92"/>
      <c r="TFQ214" s="92"/>
      <c r="TFR214" s="92"/>
      <c r="TFS214" s="92"/>
      <c r="TFT214" s="92"/>
      <c r="TFU214" s="92"/>
      <c r="TFV214" s="92"/>
      <c r="TFW214" s="92"/>
      <c r="TFX214" s="92"/>
      <c r="TFY214" s="92"/>
      <c r="TFZ214" s="92"/>
      <c r="TGA214" s="92"/>
      <c r="TGB214" s="92"/>
      <c r="TGC214" s="92"/>
      <c r="TGD214" s="92"/>
      <c r="TGE214" s="92"/>
      <c r="TGF214" s="92"/>
      <c r="TGG214" s="92"/>
      <c r="TGH214" s="92"/>
      <c r="TGI214" s="92"/>
      <c r="TGJ214" s="92"/>
      <c r="TGK214" s="92"/>
      <c r="TGL214" s="92"/>
      <c r="TGM214" s="92"/>
      <c r="TGN214" s="92"/>
      <c r="TGO214" s="92"/>
      <c r="TGP214" s="92"/>
      <c r="TGQ214" s="92"/>
      <c r="TGR214" s="92"/>
      <c r="TGS214" s="92"/>
      <c r="TGT214" s="92"/>
      <c r="TGU214" s="92"/>
      <c r="TGV214" s="92"/>
      <c r="TGW214" s="92"/>
      <c r="TGX214" s="92"/>
      <c r="TGY214" s="92"/>
      <c r="TGZ214" s="92"/>
      <c r="THA214" s="92"/>
      <c r="THB214" s="92"/>
      <c r="THC214" s="92"/>
      <c r="THD214" s="92"/>
      <c r="THE214" s="92"/>
      <c r="THF214" s="92"/>
      <c r="THG214" s="92"/>
      <c r="THH214" s="92"/>
      <c r="THI214" s="92"/>
      <c r="THJ214" s="92"/>
      <c r="THK214" s="92"/>
      <c r="THL214" s="92"/>
      <c r="THM214" s="92"/>
      <c r="THN214" s="92"/>
      <c r="THO214" s="92"/>
      <c r="THP214" s="92"/>
      <c r="THQ214" s="92"/>
      <c r="THR214" s="92"/>
      <c r="THS214" s="92"/>
      <c r="THT214" s="92"/>
      <c r="THU214" s="92"/>
      <c r="THV214" s="92"/>
      <c r="THW214" s="92"/>
      <c r="THX214" s="92"/>
      <c r="THY214" s="92"/>
      <c r="THZ214" s="92"/>
      <c r="TIA214" s="92"/>
      <c r="TIB214" s="92"/>
      <c r="TIC214" s="92"/>
      <c r="TID214" s="92"/>
      <c r="TIE214" s="92"/>
      <c r="TIF214" s="92"/>
      <c r="TIG214" s="92"/>
      <c r="TIH214" s="92"/>
      <c r="TII214" s="92"/>
      <c r="TIJ214" s="92"/>
      <c r="TIK214" s="92"/>
      <c r="TIL214" s="92"/>
      <c r="TIM214" s="92"/>
      <c r="TIN214" s="92"/>
      <c r="TIO214" s="92"/>
      <c r="TIP214" s="92"/>
      <c r="TIQ214" s="92"/>
      <c r="TIR214" s="92"/>
      <c r="TIS214" s="92"/>
      <c r="TIT214" s="92"/>
      <c r="TIU214" s="92"/>
      <c r="TIV214" s="92"/>
      <c r="TIW214" s="92"/>
      <c r="TIX214" s="92"/>
      <c r="TIY214" s="92"/>
      <c r="TIZ214" s="92"/>
      <c r="TJA214" s="92"/>
      <c r="TJB214" s="92"/>
      <c r="TJC214" s="92"/>
      <c r="TJD214" s="92"/>
      <c r="TJE214" s="92"/>
      <c r="TJF214" s="92"/>
      <c r="TJG214" s="92"/>
      <c r="TJH214" s="92"/>
      <c r="TJI214" s="92"/>
      <c r="TJJ214" s="92"/>
      <c r="TJK214" s="92"/>
      <c r="TJL214" s="92"/>
      <c r="TJM214" s="92"/>
      <c r="TJN214" s="92"/>
      <c r="TJO214" s="92"/>
      <c r="TJP214" s="92"/>
      <c r="TJQ214" s="92"/>
      <c r="TJR214" s="92"/>
      <c r="TJS214" s="92"/>
      <c r="TJT214" s="92"/>
      <c r="TJU214" s="92"/>
      <c r="TJV214" s="92"/>
      <c r="TJW214" s="92"/>
      <c r="TJX214" s="92"/>
      <c r="TJY214" s="92"/>
      <c r="TJZ214" s="92"/>
      <c r="TKA214" s="92"/>
      <c r="TKB214" s="92"/>
      <c r="TKC214" s="92"/>
      <c r="TKD214" s="92"/>
      <c r="TKE214" s="92"/>
      <c r="TKF214" s="92"/>
      <c r="TKG214" s="92"/>
      <c r="TKH214" s="92"/>
      <c r="TKI214" s="92"/>
      <c r="TKJ214" s="92"/>
      <c r="TKK214" s="92"/>
      <c r="TKL214" s="92"/>
      <c r="TKM214" s="92"/>
      <c r="TKN214" s="92"/>
      <c r="TKO214" s="92"/>
      <c r="TKP214" s="92"/>
      <c r="TKQ214" s="92"/>
      <c r="TKR214" s="92"/>
      <c r="TKS214" s="92"/>
      <c r="TKT214" s="92"/>
      <c r="TKU214" s="92"/>
      <c r="TKV214" s="92"/>
      <c r="TKW214" s="92"/>
      <c r="TKX214" s="92"/>
      <c r="TKY214" s="92"/>
      <c r="TKZ214" s="92"/>
      <c r="TLA214" s="92"/>
      <c r="TLB214" s="92"/>
      <c r="TLC214" s="92"/>
      <c r="TLD214" s="92"/>
      <c r="TLE214" s="92"/>
      <c r="TLF214" s="92"/>
      <c r="TLG214" s="92"/>
      <c r="TLH214" s="92"/>
      <c r="TLI214" s="92"/>
      <c r="TLJ214" s="92"/>
      <c r="TLK214" s="92"/>
      <c r="TLL214" s="92"/>
      <c r="TLM214" s="92"/>
      <c r="TLN214" s="92"/>
      <c r="TLO214" s="92"/>
      <c r="TLP214" s="92"/>
      <c r="TLQ214" s="92"/>
      <c r="TLR214" s="92"/>
      <c r="TLS214" s="92"/>
      <c r="TLT214" s="92"/>
      <c r="TLU214" s="92"/>
      <c r="TLV214" s="92"/>
      <c r="TLW214" s="92"/>
      <c r="TLX214" s="92"/>
      <c r="TLY214" s="92"/>
      <c r="TLZ214" s="92"/>
      <c r="TMA214" s="92"/>
      <c r="TMB214" s="92"/>
      <c r="TMC214" s="92"/>
      <c r="TMD214" s="92"/>
      <c r="TME214" s="92"/>
      <c r="TMF214" s="92"/>
      <c r="TMG214" s="92"/>
      <c r="TMH214" s="92"/>
      <c r="TMI214" s="92"/>
      <c r="TMJ214" s="92"/>
      <c r="TMK214" s="92"/>
      <c r="TML214" s="92"/>
      <c r="TMM214" s="92"/>
      <c r="TMN214" s="92"/>
      <c r="TMO214" s="92"/>
      <c r="TMP214" s="92"/>
      <c r="TMQ214" s="92"/>
      <c r="TMR214" s="92"/>
      <c r="TMS214" s="92"/>
      <c r="TMT214" s="92"/>
      <c r="TMU214" s="92"/>
      <c r="TMV214" s="92"/>
      <c r="TMW214" s="92"/>
      <c r="TMX214" s="92"/>
      <c r="TMY214" s="92"/>
      <c r="TMZ214" s="92"/>
      <c r="TNA214" s="92"/>
      <c r="TNB214" s="92"/>
      <c r="TNC214" s="92"/>
      <c r="TND214" s="92"/>
      <c r="TNE214" s="92"/>
      <c r="TNF214" s="92"/>
      <c r="TNG214" s="92"/>
      <c r="TNH214" s="92"/>
      <c r="TNI214" s="92"/>
      <c r="TNJ214" s="92"/>
      <c r="TNK214" s="92"/>
      <c r="TNL214" s="92"/>
      <c r="TNM214" s="92"/>
      <c r="TNN214" s="92"/>
      <c r="TNO214" s="92"/>
      <c r="TNP214" s="92"/>
      <c r="TNQ214" s="92"/>
      <c r="TNR214" s="92"/>
      <c r="TNS214" s="92"/>
      <c r="TNT214" s="92"/>
      <c r="TNU214" s="92"/>
      <c r="TNV214" s="92"/>
      <c r="TNW214" s="92"/>
      <c r="TNX214" s="92"/>
      <c r="TNY214" s="92"/>
      <c r="TNZ214" s="92"/>
      <c r="TOA214" s="92"/>
      <c r="TOB214" s="92"/>
      <c r="TOC214" s="92"/>
      <c r="TOD214" s="92"/>
      <c r="TOE214" s="92"/>
      <c r="TOF214" s="92"/>
      <c r="TOG214" s="92"/>
      <c r="TOH214" s="92"/>
      <c r="TOI214" s="92"/>
      <c r="TOJ214" s="92"/>
      <c r="TOK214" s="92"/>
      <c r="TOL214" s="92"/>
      <c r="TOM214" s="92"/>
      <c r="TON214" s="92"/>
      <c r="TOO214" s="92"/>
      <c r="TOP214" s="92"/>
      <c r="TOQ214" s="92"/>
      <c r="TOR214" s="92"/>
      <c r="TOS214" s="92"/>
      <c r="TOT214" s="92"/>
      <c r="TOU214" s="92"/>
      <c r="TOV214" s="92"/>
      <c r="TOW214" s="92"/>
      <c r="TOX214" s="92"/>
      <c r="TOY214" s="92"/>
      <c r="TOZ214" s="92"/>
      <c r="TPA214" s="92"/>
      <c r="TPB214" s="92"/>
      <c r="TPC214" s="92"/>
      <c r="TPD214" s="92"/>
      <c r="TPE214" s="92"/>
      <c r="TPF214" s="92"/>
      <c r="TPG214" s="92"/>
      <c r="TPH214" s="92"/>
      <c r="TPI214" s="92"/>
      <c r="TPJ214" s="92"/>
      <c r="TPK214" s="92"/>
      <c r="TPL214" s="92"/>
      <c r="TPM214" s="92"/>
      <c r="TPN214" s="92"/>
      <c r="TPO214" s="92"/>
      <c r="TPP214" s="92"/>
      <c r="TPQ214" s="92"/>
      <c r="TPR214" s="92"/>
      <c r="TPS214" s="92"/>
      <c r="TPT214" s="92"/>
      <c r="TPU214" s="92"/>
      <c r="TPV214" s="92"/>
      <c r="TPW214" s="92"/>
      <c r="TPX214" s="92"/>
      <c r="TPY214" s="92"/>
      <c r="TPZ214" s="92"/>
      <c r="TQA214" s="92"/>
      <c r="TQB214" s="92"/>
      <c r="TQC214" s="92"/>
      <c r="TQD214" s="92"/>
      <c r="TQE214" s="92"/>
      <c r="TQF214" s="92"/>
      <c r="TQG214" s="92"/>
      <c r="TQH214" s="92"/>
      <c r="TQI214" s="92"/>
      <c r="TQJ214" s="92"/>
      <c r="TQK214" s="92"/>
      <c r="TQL214" s="92"/>
      <c r="TQM214" s="92"/>
      <c r="TQN214" s="92"/>
      <c r="TQO214" s="92"/>
      <c r="TQP214" s="92"/>
      <c r="TQQ214" s="92"/>
      <c r="TQR214" s="92"/>
      <c r="TQS214" s="92"/>
      <c r="TQT214" s="92"/>
      <c r="TQU214" s="92"/>
      <c r="TQV214" s="92"/>
      <c r="TQW214" s="92"/>
      <c r="TQX214" s="92"/>
      <c r="TQY214" s="92"/>
      <c r="TQZ214" s="92"/>
      <c r="TRA214" s="92"/>
      <c r="TRB214" s="92"/>
      <c r="TRC214" s="92"/>
      <c r="TRD214" s="92"/>
      <c r="TRE214" s="92"/>
      <c r="TRF214" s="92"/>
      <c r="TRG214" s="92"/>
      <c r="TRH214" s="92"/>
      <c r="TRI214" s="92"/>
      <c r="TRJ214" s="92"/>
      <c r="TRK214" s="92"/>
      <c r="TRL214" s="92"/>
      <c r="TRM214" s="92"/>
      <c r="TRN214" s="92"/>
      <c r="TRO214" s="92"/>
      <c r="TRP214" s="92"/>
      <c r="TRQ214" s="92"/>
      <c r="TRR214" s="92"/>
      <c r="TRS214" s="92"/>
      <c r="TRT214" s="92"/>
      <c r="TRU214" s="92"/>
      <c r="TRV214" s="92"/>
      <c r="TRW214" s="92"/>
      <c r="TRX214" s="92"/>
      <c r="TRY214" s="92"/>
      <c r="TRZ214" s="92"/>
      <c r="TSA214" s="92"/>
      <c r="TSB214" s="92"/>
      <c r="TSC214" s="92"/>
      <c r="TSD214" s="92"/>
      <c r="TSE214" s="92"/>
      <c r="TSF214" s="92"/>
      <c r="TSG214" s="92"/>
      <c r="TSH214" s="92"/>
      <c r="TSI214" s="92"/>
      <c r="TSJ214" s="92"/>
      <c r="TSK214" s="92"/>
      <c r="TSL214" s="92"/>
      <c r="TSM214" s="92"/>
      <c r="TSN214" s="92"/>
      <c r="TSO214" s="92"/>
      <c r="TSP214" s="92"/>
      <c r="TSQ214" s="92"/>
      <c r="TSR214" s="92"/>
      <c r="TSS214" s="92"/>
      <c r="TST214" s="92"/>
      <c r="TSU214" s="92"/>
      <c r="TSV214" s="92"/>
      <c r="TSW214" s="92"/>
      <c r="TSX214" s="92"/>
      <c r="TSY214" s="92"/>
      <c r="TSZ214" s="92"/>
      <c r="TTA214" s="92"/>
      <c r="TTB214" s="92"/>
      <c r="TTC214" s="92"/>
      <c r="TTD214" s="92"/>
      <c r="TTE214" s="92"/>
      <c r="TTF214" s="92"/>
      <c r="TTG214" s="92"/>
      <c r="TTH214" s="92"/>
      <c r="TTI214" s="92"/>
      <c r="TTJ214" s="92"/>
      <c r="TTK214" s="92"/>
      <c r="TTL214" s="92"/>
      <c r="TTM214" s="92"/>
      <c r="TTN214" s="92"/>
      <c r="TTO214" s="92"/>
      <c r="TTP214" s="92"/>
      <c r="TTQ214" s="92"/>
      <c r="TTR214" s="92"/>
      <c r="TTS214" s="92"/>
      <c r="TTT214" s="92"/>
      <c r="TTU214" s="92"/>
      <c r="TTV214" s="92"/>
      <c r="TTW214" s="92"/>
      <c r="TTX214" s="92"/>
      <c r="TTY214" s="92"/>
      <c r="TTZ214" s="92"/>
      <c r="TUA214" s="92"/>
      <c r="TUB214" s="92"/>
      <c r="TUC214" s="92"/>
      <c r="TUD214" s="92"/>
      <c r="TUE214" s="92"/>
      <c r="TUF214" s="92"/>
      <c r="TUG214" s="92"/>
      <c r="TUH214" s="92"/>
      <c r="TUI214" s="92"/>
      <c r="TUJ214" s="92"/>
      <c r="TUK214" s="92"/>
      <c r="TUL214" s="92"/>
      <c r="TUM214" s="92"/>
      <c r="TUN214" s="92"/>
      <c r="TUO214" s="92"/>
      <c r="TUP214" s="92"/>
      <c r="TUQ214" s="92"/>
      <c r="TUR214" s="92"/>
      <c r="TUS214" s="92"/>
      <c r="TUT214" s="92"/>
      <c r="TUU214" s="92"/>
      <c r="TUV214" s="92"/>
      <c r="TUW214" s="92"/>
      <c r="TUX214" s="92"/>
      <c r="TUY214" s="92"/>
      <c r="TUZ214" s="92"/>
      <c r="TVA214" s="92"/>
      <c r="TVB214" s="92"/>
      <c r="TVC214" s="92"/>
      <c r="TVD214" s="92"/>
      <c r="TVE214" s="92"/>
      <c r="TVF214" s="92"/>
      <c r="TVG214" s="92"/>
      <c r="TVH214" s="92"/>
      <c r="TVI214" s="92"/>
      <c r="TVJ214" s="92"/>
      <c r="TVK214" s="92"/>
      <c r="TVL214" s="92"/>
      <c r="TVM214" s="92"/>
      <c r="TVN214" s="92"/>
      <c r="TVO214" s="92"/>
      <c r="TVP214" s="92"/>
      <c r="TVQ214" s="92"/>
      <c r="TVR214" s="92"/>
      <c r="TVS214" s="92"/>
      <c r="TVT214" s="92"/>
      <c r="TVU214" s="92"/>
      <c r="TVV214" s="92"/>
      <c r="TVW214" s="92"/>
      <c r="TVX214" s="92"/>
      <c r="TVY214" s="92"/>
      <c r="TVZ214" s="92"/>
      <c r="TWA214" s="92"/>
      <c r="TWB214" s="92"/>
      <c r="TWC214" s="92"/>
      <c r="TWD214" s="92"/>
      <c r="TWE214" s="92"/>
      <c r="TWF214" s="92"/>
      <c r="TWG214" s="92"/>
      <c r="TWH214" s="92"/>
      <c r="TWI214" s="92"/>
      <c r="TWJ214" s="92"/>
      <c r="TWK214" s="92"/>
      <c r="TWL214" s="92"/>
      <c r="TWM214" s="92"/>
      <c r="TWN214" s="92"/>
      <c r="TWO214" s="92"/>
      <c r="TWP214" s="92"/>
      <c r="TWQ214" s="92"/>
      <c r="TWR214" s="92"/>
      <c r="TWS214" s="92"/>
      <c r="TWT214" s="92"/>
      <c r="TWU214" s="92"/>
      <c r="TWV214" s="92"/>
      <c r="TWW214" s="92"/>
      <c r="TWX214" s="92"/>
      <c r="TWY214" s="92"/>
      <c r="TWZ214" s="92"/>
      <c r="TXA214" s="92"/>
      <c r="TXB214" s="92"/>
      <c r="TXC214" s="92"/>
      <c r="TXD214" s="92"/>
      <c r="TXE214" s="92"/>
      <c r="TXF214" s="92"/>
      <c r="TXG214" s="92"/>
      <c r="TXH214" s="92"/>
      <c r="TXI214" s="92"/>
      <c r="TXJ214" s="92"/>
      <c r="TXK214" s="92"/>
      <c r="TXL214" s="92"/>
      <c r="TXM214" s="92"/>
      <c r="TXN214" s="92"/>
      <c r="TXO214" s="92"/>
      <c r="TXP214" s="92"/>
      <c r="TXQ214" s="92"/>
      <c r="TXR214" s="92"/>
      <c r="TXS214" s="92"/>
      <c r="TXT214" s="92"/>
      <c r="TXU214" s="92"/>
      <c r="TXV214" s="92"/>
      <c r="TXW214" s="92"/>
      <c r="TXX214" s="92"/>
      <c r="TXY214" s="92"/>
      <c r="TXZ214" s="92"/>
      <c r="TYA214" s="92"/>
      <c r="TYB214" s="92"/>
      <c r="TYC214" s="92"/>
      <c r="TYD214" s="92"/>
      <c r="TYE214" s="92"/>
      <c r="TYF214" s="92"/>
      <c r="TYG214" s="92"/>
      <c r="TYH214" s="92"/>
      <c r="TYI214" s="92"/>
      <c r="TYJ214" s="92"/>
      <c r="TYK214" s="92"/>
      <c r="TYL214" s="92"/>
      <c r="TYM214" s="92"/>
      <c r="TYN214" s="92"/>
      <c r="TYO214" s="92"/>
      <c r="TYP214" s="92"/>
      <c r="TYQ214" s="92"/>
      <c r="TYR214" s="92"/>
      <c r="TYS214" s="92"/>
      <c r="TYT214" s="92"/>
      <c r="TYU214" s="92"/>
      <c r="TYV214" s="92"/>
      <c r="TYW214" s="92"/>
      <c r="TYX214" s="92"/>
      <c r="TYY214" s="92"/>
      <c r="TYZ214" s="92"/>
      <c r="TZA214" s="92"/>
      <c r="TZB214" s="92"/>
      <c r="TZC214" s="92"/>
      <c r="TZD214" s="92"/>
      <c r="TZE214" s="92"/>
      <c r="TZF214" s="92"/>
      <c r="TZG214" s="92"/>
      <c r="TZH214" s="92"/>
      <c r="TZI214" s="92"/>
      <c r="TZJ214" s="92"/>
      <c r="TZK214" s="92"/>
      <c r="TZL214" s="92"/>
      <c r="TZM214" s="92"/>
      <c r="TZN214" s="92"/>
      <c r="TZO214" s="92"/>
      <c r="TZP214" s="92"/>
      <c r="TZQ214" s="92"/>
      <c r="TZR214" s="92"/>
      <c r="TZS214" s="92"/>
      <c r="TZT214" s="92"/>
      <c r="TZU214" s="92"/>
      <c r="TZV214" s="92"/>
      <c r="TZW214" s="92"/>
      <c r="TZX214" s="92"/>
      <c r="TZY214" s="92"/>
      <c r="TZZ214" s="92"/>
      <c r="UAA214" s="92"/>
      <c r="UAB214" s="92"/>
      <c r="UAC214" s="92"/>
      <c r="UAD214" s="92"/>
      <c r="UAE214" s="92"/>
      <c r="UAF214" s="92"/>
      <c r="UAG214" s="92"/>
      <c r="UAH214" s="92"/>
      <c r="UAI214" s="92"/>
      <c r="UAJ214" s="92"/>
      <c r="UAK214" s="92"/>
      <c r="UAL214" s="92"/>
      <c r="UAM214" s="92"/>
      <c r="UAN214" s="92"/>
      <c r="UAO214" s="92"/>
      <c r="UAP214" s="92"/>
      <c r="UAQ214" s="92"/>
      <c r="UAR214" s="92"/>
      <c r="UAS214" s="92"/>
      <c r="UAT214" s="92"/>
      <c r="UAU214" s="92"/>
      <c r="UAV214" s="92"/>
      <c r="UAW214" s="92"/>
      <c r="UAX214" s="92"/>
      <c r="UAY214" s="92"/>
      <c r="UAZ214" s="92"/>
      <c r="UBA214" s="92"/>
      <c r="UBB214" s="92"/>
      <c r="UBC214" s="92"/>
      <c r="UBD214" s="92"/>
      <c r="UBE214" s="92"/>
      <c r="UBF214" s="92"/>
      <c r="UBG214" s="92"/>
      <c r="UBH214" s="92"/>
      <c r="UBI214" s="92"/>
      <c r="UBJ214" s="92"/>
      <c r="UBK214" s="92"/>
      <c r="UBL214" s="92"/>
      <c r="UBM214" s="92"/>
      <c r="UBN214" s="92"/>
      <c r="UBO214" s="92"/>
      <c r="UBP214" s="92"/>
      <c r="UBQ214" s="92"/>
      <c r="UBR214" s="92"/>
      <c r="UBS214" s="92"/>
      <c r="UBT214" s="92"/>
      <c r="UBU214" s="92"/>
      <c r="UBV214" s="92"/>
      <c r="UBW214" s="92"/>
      <c r="UBX214" s="92"/>
      <c r="UBY214" s="92"/>
      <c r="UBZ214" s="92"/>
      <c r="UCA214" s="92"/>
      <c r="UCB214" s="92"/>
      <c r="UCC214" s="92"/>
      <c r="UCD214" s="92"/>
      <c r="UCE214" s="92"/>
      <c r="UCF214" s="92"/>
      <c r="UCG214" s="92"/>
      <c r="UCH214" s="92"/>
      <c r="UCI214" s="92"/>
      <c r="UCJ214" s="92"/>
      <c r="UCK214" s="92"/>
      <c r="UCL214" s="92"/>
      <c r="UCM214" s="92"/>
      <c r="UCN214" s="92"/>
      <c r="UCO214" s="92"/>
      <c r="UCP214" s="92"/>
      <c r="UCQ214" s="92"/>
      <c r="UCR214" s="92"/>
      <c r="UCS214" s="92"/>
      <c r="UCT214" s="92"/>
      <c r="UCU214" s="92"/>
      <c r="UCV214" s="92"/>
      <c r="UCW214" s="92"/>
      <c r="UCX214" s="92"/>
      <c r="UCY214" s="92"/>
      <c r="UCZ214" s="92"/>
      <c r="UDA214" s="92"/>
      <c r="UDB214" s="92"/>
      <c r="UDC214" s="92"/>
      <c r="UDD214" s="92"/>
      <c r="UDE214" s="92"/>
      <c r="UDF214" s="92"/>
      <c r="UDG214" s="92"/>
      <c r="UDH214" s="92"/>
      <c r="UDI214" s="92"/>
      <c r="UDJ214" s="92"/>
      <c r="UDK214" s="92"/>
      <c r="UDL214" s="92"/>
      <c r="UDM214" s="92"/>
      <c r="UDN214" s="92"/>
      <c r="UDO214" s="92"/>
      <c r="UDP214" s="92"/>
      <c r="UDQ214" s="92"/>
      <c r="UDR214" s="92"/>
      <c r="UDS214" s="92"/>
      <c r="UDT214" s="92"/>
      <c r="UDU214" s="92"/>
      <c r="UDV214" s="92"/>
      <c r="UDW214" s="92"/>
      <c r="UDX214" s="92"/>
      <c r="UDY214" s="92"/>
      <c r="UDZ214" s="92"/>
      <c r="UEA214" s="92"/>
      <c r="UEB214" s="92"/>
      <c r="UEC214" s="92"/>
      <c r="UED214" s="92"/>
      <c r="UEE214" s="92"/>
      <c r="UEF214" s="92"/>
      <c r="UEG214" s="92"/>
      <c r="UEH214" s="92"/>
      <c r="UEI214" s="92"/>
      <c r="UEJ214" s="92"/>
      <c r="UEK214" s="92"/>
      <c r="UEL214" s="92"/>
      <c r="UEM214" s="92"/>
      <c r="UEN214" s="92"/>
      <c r="UEO214" s="92"/>
      <c r="UEP214" s="92"/>
      <c r="UEQ214" s="92"/>
      <c r="UER214" s="92"/>
      <c r="UES214" s="92"/>
      <c r="UET214" s="92"/>
      <c r="UEU214" s="92"/>
      <c r="UEV214" s="92"/>
      <c r="UEW214" s="92"/>
      <c r="UEX214" s="92"/>
      <c r="UEY214" s="92"/>
      <c r="UEZ214" s="92"/>
      <c r="UFA214" s="92"/>
      <c r="UFB214" s="92"/>
      <c r="UFC214" s="92"/>
      <c r="UFD214" s="92"/>
      <c r="UFE214" s="92"/>
      <c r="UFF214" s="92"/>
      <c r="UFG214" s="92"/>
      <c r="UFH214" s="92"/>
      <c r="UFI214" s="92"/>
      <c r="UFJ214" s="92"/>
      <c r="UFK214" s="92"/>
      <c r="UFL214" s="92"/>
      <c r="UFM214" s="92"/>
      <c r="UFN214" s="92"/>
      <c r="UFO214" s="92"/>
      <c r="UFP214" s="92"/>
      <c r="UFQ214" s="92"/>
      <c r="UFR214" s="92"/>
      <c r="UFS214" s="92"/>
      <c r="UFT214" s="92"/>
      <c r="UFU214" s="92"/>
      <c r="UFV214" s="92"/>
      <c r="UFW214" s="92"/>
      <c r="UFX214" s="92"/>
      <c r="UFY214" s="92"/>
      <c r="UFZ214" s="92"/>
      <c r="UGA214" s="92"/>
      <c r="UGB214" s="92"/>
      <c r="UGC214" s="92"/>
      <c r="UGD214" s="92"/>
      <c r="UGE214" s="92"/>
      <c r="UGF214" s="92"/>
      <c r="UGG214" s="92"/>
      <c r="UGH214" s="92"/>
      <c r="UGI214" s="92"/>
      <c r="UGJ214" s="92"/>
      <c r="UGK214" s="92"/>
      <c r="UGL214" s="92"/>
      <c r="UGM214" s="92"/>
      <c r="UGN214" s="92"/>
      <c r="UGO214" s="92"/>
      <c r="UGP214" s="92"/>
      <c r="UGQ214" s="92"/>
      <c r="UGR214" s="92"/>
      <c r="UGS214" s="92"/>
      <c r="UGT214" s="92"/>
      <c r="UGU214" s="92"/>
      <c r="UGV214" s="92"/>
      <c r="UGW214" s="92"/>
      <c r="UGX214" s="92"/>
      <c r="UGY214" s="92"/>
      <c r="UGZ214" s="92"/>
      <c r="UHA214" s="92"/>
      <c r="UHB214" s="92"/>
      <c r="UHC214" s="92"/>
      <c r="UHD214" s="92"/>
      <c r="UHE214" s="92"/>
      <c r="UHF214" s="92"/>
      <c r="UHG214" s="92"/>
      <c r="UHH214" s="92"/>
      <c r="UHI214" s="92"/>
      <c r="UHJ214" s="92"/>
      <c r="UHK214" s="92"/>
      <c r="UHL214" s="92"/>
      <c r="UHM214" s="92"/>
      <c r="UHN214" s="92"/>
      <c r="UHO214" s="92"/>
      <c r="UHP214" s="92"/>
      <c r="UHQ214" s="92"/>
      <c r="UHR214" s="92"/>
      <c r="UHS214" s="92"/>
      <c r="UHT214" s="92"/>
      <c r="UHU214" s="92"/>
      <c r="UHV214" s="92"/>
      <c r="UHW214" s="92"/>
      <c r="UHX214" s="92"/>
      <c r="UHY214" s="92"/>
      <c r="UHZ214" s="92"/>
      <c r="UIA214" s="92"/>
      <c r="UIB214" s="92"/>
      <c r="UIC214" s="92"/>
      <c r="UID214" s="92"/>
      <c r="UIE214" s="92"/>
      <c r="UIF214" s="92"/>
      <c r="UIG214" s="92"/>
      <c r="UIH214" s="92"/>
      <c r="UII214" s="92"/>
      <c r="UIJ214" s="92"/>
      <c r="UIK214" s="92"/>
      <c r="UIL214" s="92"/>
      <c r="UIM214" s="92"/>
      <c r="UIN214" s="92"/>
      <c r="UIO214" s="92"/>
      <c r="UIP214" s="92"/>
      <c r="UIQ214" s="92"/>
      <c r="UIR214" s="92"/>
      <c r="UIS214" s="92"/>
      <c r="UIT214" s="92"/>
      <c r="UIU214" s="92"/>
      <c r="UIV214" s="92"/>
      <c r="UIW214" s="92"/>
      <c r="UIX214" s="92"/>
      <c r="UIY214" s="92"/>
      <c r="UIZ214" s="92"/>
      <c r="UJA214" s="92"/>
      <c r="UJB214" s="92"/>
      <c r="UJC214" s="92"/>
      <c r="UJD214" s="92"/>
      <c r="UJE214" s="92"/>
      <c r="UJF214" s="92"/>
      <c r="UJG214" s="92"/>
      <c r="UJH214" s="92"/>
      <c r="UJI214" s="92"/>
      <c r="UJJ214" s="92"/>
      <c r="UJK214" s="92"/>
      <c r="UJL214" s="92"/>
      <c r="UJM214" s="92"/>
      <c r="UJN214" s="92"/>
      <c r="UJO214" s="92"/>
      <c r="UJP214" s="92"/>
      <c r="UJQ214" s="92"/>
      <c r="UJR214" s="92"/>
      <c r="UJS214" s="92"/>
      <c r="UJT214" s="92"/>
      <c r="UJU214" s="92"/>
      <c r="UJV214" s="92"/>
      <c r="UJW214" s="92"/>
      <c r="UJX214" s="92"/>
      <c r="UJY214" s="92"/>
      <c r="UJZ214" s="92"/>
      <c r="UKA214" s="92"/>
      <c r="UKB214" s="92"/>
      <c r="UKC214" s="92"/>
      <c r="UKD214" s="92"/>
      <c r="UKE214" s="92"/>
      <c r="UKF214" s="92"/>
      <c r="UKG214" s="92"/>
      <c r="UKH214" s="92"/>
      <c r="UKI214" s="92"/>
      <c r="UKJ214" s="92"/>
      <c r="UKK214" s="92"/>
      <c r="UKL214" s="92"/>
      <c r="UKM214" s="92"/>
      <c r="UKN214" s="92"/>
      <c r="UKO214" s="92"/>
      <c r="UKP214" s="92"/>
      <c r="UKQ214" s="92"/>
      <c r="UKR214" s="92"/>
      <c r="UKS214" s="92"/>
      <c r="UKT214" s="92"/>
      <c r="UKU214" s="92"/>
      <c r="UKV214" s="92"/>
      <c r="UKW214" s="92"/>
      <c r="UKX214" s="92"/>
      <c r="UKY214" s="92"/>
      <c r="UKZ214" s="92"/>
      <c r="ULA214" s="92"/>
      <c r="ULB214" s="92"/>
      <c r="ULC214" s="92"/>
      <c r="ULD214" s="92"/>
      <c r="ULE214" s="92"/>
      <c r="ULF214" s="92"/>
      <c r="ULG214" s="92"/>
      <c r="ULH214" s="92"/>
      <c r="ULI214" s="92"/>
      <c r="ULJ214" s="92"/>
      <c r="ULK214" s="92"/>
      <c r="ULL214" s="92"/>
      <c r="ULM214" s="92"/>
      <c r="ULN214" s="92"/>
      <c r="ULO214" s="92"/>
      <c r="ULP214" s="92"/>
      <c r="ULQ214" s="92"/>
      <c r="ULR214" s="92"/>
      <c r="ULS214" s="92"/>
      <c r="ULT214" s="92"/>
      <c r="ULU214" s="92"/>
      <c r="ULV214" s="92"/>
      <c r="ULW214" s="92"/>
      <c r="ULX214" s="92"/>
      <c r="ULY214" s="92"/>
      <c r="ULZ214" s="92"/>
      <c r="UMA214" s="92"/>
      <c r="UMB214" s="92"/>
      <c r="UMC214" s="92"/>
      <c r="UMD214" s="92"/>
      <c r="UME214" s="92"/>
      <c r="UMF214" s="92"/>
      <c r="UMG214" s="92"/>
      <c r="UMH214" s="92"/>
      <c r="UMI214" s="92"/>
      <c r="UMJ214" s="92"/>
      <c r="UMK214" s="92"/>
      <c r="UML214" s="92"/>
      <c r="UMM214" s="92"/>
      <c r="UMN214" s="92"/>
      <c r="UMO214" s="92"/>
      <c r="UMP214" s="92"/>
      <c r="UMQ214" s="92"/>
      <c r="UMR214" s="92"/>
      <c r="UMS214" s="92"/>
      <c r="UMT214" s="92"/>
      <c r="UMU214" s="92"/>
      <c r="UMV214" s="92"/>
      <c r="UMW214" s="92"/>
      <c r="UMX214" s="92"/>
      <c r="UMY214" s="92"/>
      <c r="UMZ214" s="92"/>
      <c r="UNA214" s="92"/>
      <c r="UNB214" s="92"/>
      <c r="UNC214" s="92"/>
      <c r="UND214" s="92"/>
      <c r="UNE214" s="92"/>
      <c r="UNF214" s="92"/>
      <c r="UNG214" s="92"/>
      <c r="UNH214" s="92"/>
      <c r="UNI214" s="92"/>
      <c r="UNJ214" s="92"/>
      <c r="UNK214" s="92"/>
      <c r="UNL214" s="92"/>
      <c r="UNM214" s="92"/>
      <c r="UNN214" s="92"/>
      <c r="UNO214" s="92"/>
      <c r="UNP214" s="92"/>
      <c r="UNQ214" s="92"/>
      <c r="UNR214" s="92"/>
      <c r="UNS214" s="92"/>
      <c r="UNT214" s="92"/>
      <c r="UNU214" s="92"/>
      <c r="UNV214" s="92"/>
      <c r="UNW214" s="92"/>
      <c r="UNX214" s="92"/>
      <c r="UNY214" s="92"/>
      <c r="UNZ214" s="92"/>
      <c r="UOA214" s="92"/>
      <c r="UOB214" s="92"/>
      <c r="UOC214" s="92"/>
      <c r="UOD214" s="92"/>
      <c r="UOE214" s="92"/>
      <c r="UOF214" s="92"/>
      <c r="UOG214" s="92"/>
      <c r="UOH214" s="92"/>
      <c r="UOI214" s="92"/>
      <c r="UOJ214" s="92"/>
      <c r="UOK214" s="92"/>
      <c r="UOL214" s="92"/>
      <c r="UOM214" s="92"/>
      <c r="UON214" s="92"/>
      <c r="UOO214" s="92"/>
      <c r="UOP214" s="92"/>
      <c r="UOQ214" s="92"/>
      <c r="UOR214" s="92"/>
      <c r="UOS214" s="92"/>
      <c r="UOT214" s="92"/>
      <c r="UOU214" s="92"/>
      <c r="UOV214" s="92"/>
      <c r="UOW214" s="92"/>
      <c r="UOX214" s="92"/>
      <c r="UOY214" s="92"/>
      <c r="UOZ214" s="92"/>
      <c r="UPA214" s="92"/>
      <c r="UPB214" s="92"/>
      <c r="UPC214" s="92"/>
      <c r="UPD214" s="92"/>
      <c r="UPE214" s="92"/>
      <c r="UPF214" s="92"/>
      <c r="UPG214" s="92"/>
      <c r="UPH214" s="92"/>
      <c r="UPI214" s="92"/>
      <c r="UPJ214" s="92"/>
      <c r="UPK214" s="92"/>
      <c r="UPL214" s="92"/>
      <c r="UPM214" s="92"/>
      <c r="UPN214" s="92"/>
      <c r="UPO214" s="92"/>
      <c r="UPP214" s="92"/>
      <c r="UPQ214" s="92"/>
      <c r="UPR214" s="92"/>
      <c r="UPS214" s="92"/>
      <c r="UPT214" s="92"/>
      <c r="UPU214" s="92"/>
      <c r="UPV214" s="92"/>
      <c r="UPW214" s="92"/>
      <c r="UPX214" s="92"/>
      <c r="UPY214" s="92"/>
      <c r="UPZ214" s="92"/>
      <c r="UQA214" s="92"/>
      <c r="UQB214" s="92"/>
      <c r="UQC214" s="92"/>
      <c r="UQD214" s="92"/>
      <c r="UQE214" s="92"/>
      <c r="UQF214" s="92"/>
      <c r="UQG214" s="92"/>
      <c r="UQH214" s="92"/>
      <c r="UQI214" s="92"/>
      <c r="UQJ214" s="92"/>
      <c r="UQK214" s="92"/>
      <c r="UQL214" s="92"/>
      <c r="UQM214" s="92"/>
      <c r="UQN214" s="92"/>
      <c r="UQO214" s="92"/>
      <c r="UQP214" s="92"/>
      <c r="UQQ214" s="92"/>
      <c r="UQR214" s="92"/>
      <c r="UQS214" s="92"/>
      <c r="UQT214" s="92"/>
      <c r="UQU214" s="92"/>
      <c r="UQV214" s="92"/>
      <c r="UQW214" s="92"/>
      <c r="UQX214" s="92"/>
      <c r="UQY214" s="92"/>
      <c r="UQZ214" s="92"/>
      <c r="URA214" s="92"/>
      <c r="URB214" s="92"/>
      <c r="URC214" s="92"/>
      <c r="URD214" s="92"/>
      <c r="URE214" s="92"/>
      <c r="URF214" s="92"/>
      <c r="URG214" s="92"/>
      <c r="URH214" s="92"/>
      <c r="URI214" s="92"/>
      <c r="URJ214" s="92"/>
      <c r="URK214" s="92"/>
      <c r="URL214" s="92"/>
      <c r="URM214" s="92"/>
      <c r="URN214" s="92"/>
      <c r="URO214" s="92"/>
      <c r="URP214" s="92"/>
      <c r="URQ214" s="92"/>
      <c r="URR214" s="92"/>
      <c r="URS214" s="92"/>
      <c r="URT214" s="92"/>
      <c r="URU214" s="92"/>
      <c r="URV214" s="92"/>
      <c r="URW214" s="92"/>
      <c r="URX214" s="92"/>
      <c r="URY214" s="92"/>
      <c r="URZ214" s="92"/>
      <c r="USA214" s="92"/>
      <c r="USB214" s="92"/>
      <c r="USC214" s="92"/>
      <c r="USD214" s="92"/>
      <c r="USE214" s="92"/>
      <c r="USF214" s="92"/>
      <c r="USG214" s="92"/>
      <c r="USH214" s="92"/>
      <c r="USI214" s="92"/>
      <c r="USJ214" s="92"/>
      <c r="USK214" s="92"/>
      <c r="USL214" s="92"/>
      <c r="USM214" s="92"/>
      <c r="USN214" s="92"/>
      <c r="USO214" s="92"/>
      <c r="USP214" s="92"/>
      <c r="USQ214" s="92"/>
      <c r="USR214" s="92"/>
      <c r="USS214" s="92"/>
      <c r="UST214" s="92"/>
      <c r="USU214" s="92"/>
      <c r="USV214" s="92"/>
      <c r="USW214" s="92"/>
      <c r="USX214" s="92"/>
      <c r="USY214" s="92"/>
      <c r="USZ214" s="92"/>
      <c r="UTA214" s="92"/>
      <c r="UTB214" s="92"/>
      <c r="UTC214" s="92"/>
      <c r="UTD214" s="92"/>
      <c r="UTE214" s="92"/>
      <c r="UTF214" s="92"/>
      <c r="UTG214" s="92"/>
      <c r="UTH214" s="92"/>
      <c r="UTI214" s="92"/>
      <c r="UTJ214" s="92"/>
      <c r="UTK214" s="92"/>
      <c r="UTL214" s="92"/>
      <c r="UTM214" s="92"/>
      <c r="UTN214" s="92"/>
      <c r="UTO214" s="92"/>
      <c r="UTP214" s="92"/>
      <c r="UTQ214" s="92"/>
      <c r="UTR214" s="92"/>
      <c r="UTS214" s="92"/>
      <c r="UTT214" s="92"/>
      <c r="UTU214" s="92"/>
      <c r="UTV214" s="92"/>
      <c r="UTW214" s="92"/>
      <c r="UTX214" s="92"/>
      <c r="UTY214" s="92"/>
      <c r="UTZ214" s="92"/>
      <c r="UUA214" s="92"/>
      <c r="UUB214" s="92"/>
      <c r="UUC214" s="92"/>
      <c r="UUD214" s="92"/>
      <c r="UUE214" s="92"/>
      <c r="UUF214" s="92"/>
      <c r="UUG214" s="92"/>
      <c r="UUH214" s="92"/>
      <c r="UUI214" s="92"/>
      <c r="UUJ214" s="92"/>
      <c r="UUK214" s="92"/>
      <c r="UUL214" s="92"/>
      <c r="UUM214" s="92"/>
      <c r="UUN214" s="92"/>
      <c r="UUO214" s="92"/>
      <c r="UUP214" s="92"/>
      <c r="UUQ214" s="92"/>
      <c r="UUR214" s="92"/>
      <c r="UUS214" s="92"/>
      <c r="UUT214" s="92"/>
      <c r="UUU214" s="92"/>
      <c r="UUV214" s="92"/>
      <c r="UUW214" s="92"/>
      <c r="UUX214" s="92"/>
      <c r="UUY214" s="92"/>
      <c r="UUZ214" s="92"/>
      <c r="UVA214" s="92"/>
      <c r="UVB214" s="92"/>
      <c r="UVC214" s="92"/>
      <c r="UVD214" s="92"/>
      <c r="UVE214" s="92"/>
      <c r="UVF214" s="92"/>
      <c r="UVG214" s="92"/>
      <c r="UVH214" s="92"/>
      <c r="UVI214" s="92"/>
      <c r="UVJ214" s="92"/>
      <c r="UVK214" s="92"/>
      <c r="UVL214" s="92"/>
      <c r="UVM214" s="92"/>
      <c r="UVN214" s="92"/>
      <c r="UVO214" s="92"/>
      <c r="UVP214" s="92"/>
      <c r="UVQ214" s="92"/>
      <c r="UVR214" s="92"/>
      <c r="UVS214" s="92"/>
      <c r="UVT214" s="92"/>
      <c r="UVU214" s="92"/>
      <c r="UVV214" s="92"/>
      <c r="UVW214" s="92"/>
      <c r="UVX214" s="92"/>
      <c r="UVY214" s="92"/>
      <c r="UVZ214" s="92"/>
      <c r="UWA214" s="92"/>
      <c r="UWB214" s="92"/>
      <c r="UWC214" s="92"/>
      <c r="UWD214" s="92"/>
      <c r="UWE214" s="92"/>
      <c r="UWF214" s="92"/>
      <c r="UWG214" s="92"/>
      <c r="UWH214" s="92"/>
      <c r="UWI214" s="92"/>
      <c r="UWJ214" s="92"/>
      <c r="UWK214" s="92"/>
      <c r="UWL214" s="92"/>
      <c r="UWM214" s="92"/>
      <c r="UWN214" s="92"/>
      <c r="UWO214" s="92"/>
      <c r="UWP214" s="92"/>
      <c r="UWQ214" s="92"/>
      <c r="UWR214" s="92"/>
      <c r="UWS214" s="92"/>
      <c r="UWT214" s="92"/>
      <c r="UWU214" s="92"/>
      <c r="UWV214" s="92"/>
      <c r="UWW214" s="92"/>
      <c r="UWX214" s="92"/>
      <c r="UWY214" s="92"/>
      <c r="UWZ214" s="92"/>
      <c r="UXA214" s="92"/>
      <c r="UXB214" s="92"/>
      <c r="UXC214" s="92"/>
      <c r="UXD214" s="92"/>
      <c r="UXE214" s="92"/>
      <c r="UXF214" s="92"/>
      <c r="UXG214" s="92"/>
      <c r="UXH214" s="92"/>
      <c r="UXI214" s="92"/>
      <c r="UXJ214" s="92"/>
      <c r="UXK214" s="92"/>
      <c r="UXL214" s="92"/>
      <c r="UXM214" s="92"/>
      <c r="UXN214" s="92"/>
      <c r="UXO214" s="92"/>
      <c r="UXP214" s="92"/>
      <c r="UXQ214" s="92"/>
      <c r="UXR214" s="92"/>
      <c r="UXS214" s="92"/>
      <c r="UXT214" s="92"/>
      <c r="UXU214" s="92"/>
      <c r="UXV214" s="92"/>
      <c r="UXW214" s="92"/>
      <c r="UXX214" s="92"/>
      <c r="UXY214" s="92"/>
      <c r="UXZ214" s="92"/>
      <c r="UYA214" s="92"/>
      <c r="UYB214" s="92"/>
      <c r="UYC214" s="92"/>
      <c r="UYD214" s="92"/>
      <c r="UYE214" s="92"/>
      <c r="UYF214" s="92"/>
      <c r="UYG214" s="92"/>
      <c r="UYH214" s="92"/>
      <c r="UYI214" s="92"/>
      <c r="UYJ214" s="92"/>
      <c r="UYK214" s="92"/>
      <c r="UYL214" s="92"/>
      <c r="UYM214" s="92"/>
      <c r="UYN214" s="92"/>
      <c r="UYO214" s="92"/>
      <c r="UYP214" s="92"/>
      <c r="UYQ214" s="92"/>
      <c r="UYR214" s="92"/>
      <c r="UYS214" s="92"/>
      <c r="UYT214" s="92"/>
      <c r="UYU214" s="92"/>
      <c r="UYV214" s="92"/>
      <c r="UYW214" s="92"/>
      <c r="UYX214" s="92"/>
      <c r="UYY214" s="92"/>
      <c r="UYZ214" s="92"/>
      <c r="UZA214" s="92"/>
      <c r="UZB214" s="92"/>
      <c r="UZC214" s="92"/>
      <c r="UZD214" s="92"/>
      <c r="UZE214" s="92"/>
      <c r="UZF214" s="92"/>
      <c r="UZG214" s="92"/>
      <c r="UZH214" s="92"/>
      <c r="UZI214" s="92"/>
      <c r="UZJ214" s="92"/>
      <c r="UZK214" s="92"/>
      <c r="UZL214" s="92"/>
      <c r="UZM214" s="92"/>
      <c r="UZN214" s="92"/>
      <c r="UZO214" s="92"/>
      <c r="UZP214" s="92"/>
      <c r="UZQ214" s="92"/>
      <c r="UZR214" s="92"/>
      <c r="UZS214" s="92"/>
      <c r="UZT214" s="92"/>
      <c r="UZU214" s="92"/>
      <c r="UZV214" s="92"/>
      <c r="UZW214" s="92"/>
      <c r="UZX214" s="92"/>
      <c r="UZY214" s="92"/>
      <c r="UZZ214" s="92"/>
      <c r="VAA214" s="92"/>
      <c r="VAB214" s="92"/>
      <c r="VAC214" s="92"/>
      <c r="VAD214" s="92"/>
      <c r="VAE214" s="92"/>
      <c r="VAF214" s="92"/>
      <c r="VAG214" s="92"/>
      <c r="VAH214" s="92"/>
      <c r="VAI214" s="92"/>
      <c r="VAJ214" s="92"/>
      <c r="VAK214" s="92"/>
      <c r="VAL214" s="92"/>
      <c r="VAM214" s="92"/>
      <c r="VAN214" s="92"/>
      <c r="VAO214" s="92"/>
      <c r="VAP214" s="92"/>
      <c r="VAQ214" s="92"/>
      <c r="VAR214" s="92"/>
      <c r="VAS214" s="92"/>
      <c r="VAT214" s="92"/>
      <c r="VAU214" s="92"/>
      <c r="VAV214" s="92"/>
      <c r="VAW214" s="92"/>
      <c r="VAX214" s="92"/>
      <c r="VAY214" s="92"/>
      <c r="VAZ214" s="92"/>
      <c r="VBA214" s="92"/>
      <c r="VBB214" s="92"/>
      <c r="VBC214" s="92"/>
      <c r="VBD214" s="92"/>
      <c r="VBE214" s="92"/>
      <c r="VBF214" s="92"/>
      <c r="VBG214" s="92"/>
      <c r="VBH214" s="92"/>
      <c r="VBI214" s="92"/>
      <c r="VBJ214" s="92"/>
      <c r="VBK214" s="92"/>
      <c r="VBL214" s="92"/>
      <c r="VBM214" s="92"/>
      <c r="VBN214" s="92"/>
      <c r="VBO214" s="92"/>
      <c r="VBP214" s="92"/>
      <c r="VBQ214" s="92"/>
      <c r="VBR214" s="92"/>
      <c r="VBS214" s="92"/>
      <c r="VBT214" s="92"/>
      <c r="VBU214" s="92"/>
      <c r="VBV214" s="92"/>
      <c r="VBW214" s="92"/>
      <c r="VBX214" s="92"/>
      <c r="VBY214" s="92"/>
      <c r="VBZ214" s="92"/>
      <c r="VCA214" s="92"/>
      <c r="VCB214" s="92"/>
      <c r="VCC214" s="92"/>
      <c r="VCD214" s="92"/>
      <c r="VCE214" s="92"/>
      <c r="VCF214" s="92"/>
      <c r="VCG214" s="92"/>
      <c r="VCH214" s="92"/>
      <c r="VCI214" s="92"/>
      <c r="VCJ214" s="92"/>
      <c r="VCK214" s="92"/>
      <c r="VCL214" s="92"/>
      <c r="VCM214" s="92"/>
      <c r="VCN214" s="92"/>
      <c r="VCO214" s="92"/>
      <c r="VCP214" s="92"/>
      <c r="VCQ214" s="92"/>
      <c r="VCR214" s="92"/>
      <c r="VCS214" s="92"/>
      <c r="VCT214" s="92"/>
      <c r="VCU214" s="92"/>
      <c r="VCV214" s="92"/>
      <c r="VCW214" s="92"/>
      <c r="VCX214" s="92"/>
      <c r="VCY214" s="92"/>
      <c r="VCZ214" s="92"/>
      <c r="VDA214" s="92"/>
      <c r="VDB214" s="92"/>
      <c r="VDC214" s="92"/>
      <c r="VDD214" s="92"/>
      <c r="VDE214" s="92"/>
      <c r="VDF214" s="92"/>
      <c r="VDG214" s="92"/>
      <c r="VDH214" s="92"/>
      <c r="VDI214" s="92"/>
      <c r="VDJ214" s="92"/>
      <c r="VDK214" s="92"/>
      <c r="VDL214" s="92"/>
      <c r="VDM214" s="92"/>
      <c r="VDN214" s="92"/>
      <c r="VDO214" s="92"/>
      <c r="VDP214" s="92"/>
      <c r="VDQ214" s="92"/>
      <c r="VDR214" s="92"/>
      <c r="VDS214" s="92"/>
      <c r="VDT214" s="92"/>
      <c r="VDU214" s="92"/>
      <c r="VDV214" s="92"/>
      <c r="VDW214" s="92"/>
      <c r="VDX214" s="92"/>
      <c r="VDY214" s="92"/>
      <c r="VDZ214" s="92"/>
      <c r="VEA214" s="92"/>
      <c r="VEB214" s="92"/>
      <c r="VEC214" s="92"/>
      <c r="VED214" s="92"/>
      <c r="VEE214" s="92"/>
      <c r="VEF214" s="92"/>
      <c r="VEG214" s="92"/>
      <c r="VEH214" s="92"/>
      <c r="VEI214" s="92"/>
      <c r="VEJ214" s="92"/>
      <c r="VEK214" s="92"/>
      <c r="VEL214" s="92"/>
      <c r="VEM214" s="92"/>
      <c r="VEN214" s="92"/>
      <c r="VEO214" s="92"/>
      <c r="VEP214" s="92"/>
      <c r="VEQ214" s="92"/>
      <c r="VER214" s="92"/>
      <c r="VES214" s="92"/>
      <c r="VET214" s="92"/>
      <c r="VEU214" s="92"/>
      <c r="VEV214" s="92"/>
      <c r="VEW214" s="92"/>
      <c r="VEX214" s="92"/>
      <c r="VEY214" s="92"/>
      <c r="VEZ214" s="92"/>
      <c r="VFA214" s="92"/>
      <c r="VFB214" s="92"/>
      <c r="VFC214" s="92"/>
      <c r="VFD214" s="92"/>
      <c r="VFE214" s="92"/>
      <c r="VFF214" s="92"/>
      <c r="VFG214" s="92"/>
      <c r="VFH214" s="92"/>
      <c r="VFI214" s="92"/>
      <c r="VFJ214" s="92"/>
      <c r="VFK214" s="92"/>
      <c r="VFL214" s="92"/>
      <c r="VFM214" s="92"/>
      <c r="VFN214" s="92"/>
      <c r="VFO214" s="92"/>
      <c r="VFP214" s="92"/>
      <c r="VFQ214" s="92"/>
      <c r="VFR214" s="92"/>
      <c r="VFS214" s="92"/>
      <c r="VFT214" s="92"/>
      <c r="VFU214" s="92"/>
      <c r="VFV214" s="92"/>
      <c r="VFW214" s="92"/>
      <c r="VFX214" s="92"/>
      <c r="VFY214" s="92"/>
      <c r="VFZ214" s="92"/>
      <c r="VGA214" s="92"/>
      <c r="VGB214" s="92"/>
      <c r="VGC214" s="92"/>
      <c r="VGD214" s="92"/>
      <c r="VGE214" s="92"/>
      <c r="VGF214" s="92"/>
      <c r="VGG214" s="92"/>
      <c r="VGH214" s="92"/>
      <c r="VGI214" s="92"/>
      <c r="VGJ214" s="92"/>
      <c r="VGK214" s="92"/>
      <c r="VGL214" s="92"/>
      <c r="VGM214" s="92"/>
      <c r="VGN214" s="92"/>
      <c r="VGO214" s="92"/>
      <c r="VGP214" s="92"/>
      <c r="VGQ214" s="92"/>
      <c r="VGR214" s="92"/>
      <c r="VGS214" s="92"/>
      <c r="VGT214" s="92"/>
      <c r="VGU214" s="92"/>
      <c r="VGV214" s="92"/>
      <c r="VGW214" s="92"/>
      <c r="VGX214" s="92"/>
      <c r="VGY214" s="92"/>
      <c r="VGZ214" s="92"/>
      <c r="VHA214" s="92"/>
      <c r="VHB214" s="92"/>
      <c r="VHC214" s="92"/>
      <c r="VHD214" s="92"/>
      <c r="VHE214" s="92"/>
      <c r="VHF214" s="92"/>
      <c r="VHG214" s="92"/>
      <c r="VHH214" s="92"/>
      <c r="VHI214" s="92"/>
      <c r="VHJ214" s="92"/>
      <c r="VHK214" s="92"/>
      <c r="VHL214" s="92"/>
      <c r="VHM214" s="92"/>
      <c r="VHN214" s="92"/>
      <c r="VHO214" s="92"/>
      <c r="VHP214" s="92"/>
      <c r="VHQ214" s="92"/>
      <c r="VHR214" s="92"/>
      <c r="VHS214" s="92"/>
      <c r="VHT214" s="92"/>
      <c r="VHU214" s="92"/>
      <c r="VHV214" s="92"/>
      <c r="VHW214" s="92"/>
      <c r="VHX214" s="92"/>
      <c r="VHY214" s="92"/>
      <c r="VHZ214" s="92"/>
      <c r="VIA214" s="92"/>
    </row>
    <row r="215" spans="1:15107" s="28" customFormat="1" x14ac:dyDescent="0.4">
      <c r="A215" s="91"/>
      <c r="C215" s="29" t="s">
        <v>42</v>
      </c>
      <c r="D215" s="93">
        <v>43070</v>
      </c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  <c r="FH215" s="92"/>
      <c r="FI215" s="92"/>
      <c r="FJ215" s="92"/>
      <c r="FK215" s="92"/>
      <c r="FL215" s="92"/>
      <c r="FM215" s="92"/>
      <c r="FN215" s="92"/>
      <c r="FO215" s="92"/>
      <c r="FP215" s="92"/>
      <c r="FQ215" s="92"/>
      <c r="FR215" s="92"/>
      <c r="FS215" s="92"/>
      <c r="FT215" s="92"/>
      <c r="FU215" s="92"/>
      <c r="FV215" s="92"/>
      <c r="FW215" s="92"/>
      <c r="FX215" s="92"/>
      <c r="FY215" s="92"/>
      <c r="FZ215" s="92"/>
      <c r="GA215" s="92"/>
      <c r="GB215" s="92"/>
      <c r="GC215" s="92"/>
      <c r="GD215" s="92"/>
      <c r="GE215" s="92"/>
      <c r="GF215" s="92"/>
      <c r="GG215" s="92"/>
      <c r="GH215" s="92"/>
      <c r="GI215" s="92"/>
      <c r="GJ215" s="92"/>
      <c r="GK215" s="92"/>
      <c r="GL215" s="92"/>
      <c r="GM215" s="92"/>
      <c r="GN215" s="92"/>
      <c r="GO215" s="92"/>
      <c r="GP215" s="92"/>
      <c r="GQ215" s="92"/>
      <c r="GR215" s="92"/>
      <c r="GS215" s="92"/>
      <c r="GT215" s="92"/>
      <c r="GU215" s="92"/>
      <c r="GV215" s="92"/>
      <c r="GW215" s="92"/>
      <c r="GX215" s="92"/>
      <c r="GY215" s="92"/>
      <c r="GZ215" s="92"/>
      <c r="HA215" s="92"/>
      <c r="HB215" s="92"/>
      <c r="HC215" s="92"/>
      <c r="HD215" s="92"/>
      <c r="HE215" s="92"/>
      <c r="HF215" s="92"/>
      <c r="HG215" s="92"/>
      <c r="HH215" s="92"/>
      <c r="HI215" s="92"/>
      <c r="HJ215" s="92"/>
      <c r="HK215" s="92"/>
      <c r="HL215" s="92"/>
      <c r="HM215" s="92"/>
      <c r="HN215" s="92"/>
      <c r="HO215" s="92"/>
      <c r="HP215" s="92"/>
      <c r="HQ215" s="92"/>
      <c r="HR215" s="92"/>
      <c r="HS215" s="92"/>
      <c r="HT215" s="92"/>
      <c r="HU215" s="92"/>
      <c r="HV215" s="92"/>
      <c r="HW215" s="92"/>
      <c r="HX215" s="92"/>
      <c r="HY215" s="92"/>
      <c r="HZ215" s="92"/>
      <c r="IA215" s="92"/>
      <c r="IB215" s="92"/>
      <c r="IC215" s="92"/>
      <c r="ID215" s="92"/>
      <c r="IE215" s="92"/>
      <c r="IF215" s="92"/>
      <c r="IG215" s="92"/>
      <c r="IH215" s="92"/>
      <c r="II215" s="92"/>
      <c r="IJ215" s="92"/>
      <c r="IK215" s="92"/>
      <c r="IL215" s="92"/>
      <c r="IM215" s="92"/>
      <c r="IN215" s="92"/>
      <c r="IO215" s="92"/>
      <c r="IP215" s="92"/>
      <c r="IQ215" s="92"/>
      <c r="IR215" s="92"/>
      <c r="IS215" s="92"/>
      <c r="IT215" s="92"/>
      <c r="IU215" s="92"/>
      <c r="IV215" s="92"/>
      <c r="IW215" s="92"/>
      <c r="IX215" s="92"/>
      <c r="IY215" s="92"/>
      <c r="IZ215" s="92"/>
      <c r="JA215" s="92"/>
      <c r="JB215" s="92"/>
      <c r="JC215" s="92"/>
      <c r="JD215" s="92"/>
      <c r="JE215" s="92"/>
      <c r="JF215" s="92"/>
      <c r="JG215" s="92"/>
      <c r="JH215" s="92"/>
      <c r="JI215" s="92"/>
      <c r="JJ215" s="92"/>
      <c r="JK215" s="92"/>
      <c r="JL215" s="92"/>
      <c r="JM215" s="92"/>
      <c r="JN215" s="92"/>
      <c r="JO215" s="92"/>
      <c r="JP215" s="92"/>
      <c r="JQ215" s="92"/>
      <c r="JR215" s="92"/>
      <c r="JS215" s="92"/>
      <c r="JT215" s="92"/>
      <c r="JU215" s="92"/>
      <c r="JV215" s="92"/>
      <c r="JW215" s="92"/>
      <c r="JX215" s="92"/>
      <c r="JY215" s="92"/>
      <c r="JZ215" s="92"/>
      <c r="KA215" s="92"/>
      <c r="KB215" s="92"/>
      <c r="KC215" s="92"/>
      <c r="KD215" s="92"/>
      <c r="KE215" s="92"/>
      <c r="KF215" s="92"/>
      <c r="KG215" s="92"/>
      <c r="KH215" s="92"/>
      <c r="KI215" s="92"/>
      <c r="KJ215" s="92"/>
      <c r="KK215" s="92"/>
      <c r="KL215" s="92"/>
      <c r="KM215" s="92"/>
      <c r="KN215" s="92"/>
      <c r="KO215" s="92"/>
      <c r="KP215" s="92"/>
      <c r="KQ215" s="92"/>
      <c r="KR215" s="92"/>
      <c r="KS215" s="92"/>
      <c r="KT215" s="92"/>
      <c r="KU215" s="92"/>
      <c r="KV215" s="92"/>
      <c r="KW215" s="92"/>
      <c r="KX215" s="92"/>
      <c r="KY215" s="92"/>
      <c r="KZ215" s="92"/>
      <c r="LA215" s="92"/>
      <c r="LB215" s="92"/>
      <c r="LC215" s="92"/>
      <c r="LD215" s="92"/>
      <c r="LE215" s="92"/>
      <c r="LF215" s="92"/>
      <c r="LG215" s="92"/>
      <c r="LH215" s="92"/>
      <c r="LI215" s="92"/>
      <c r="LJ215" s="92"/>
      <c r="LK215" s="92"/>
      <c r="LL215" s="92"/>
      <c r="LM215" s="92"/>
      <c r="LN215" s="92"/>
      <c r="LO215" s="92"/>
      <c r="LP215" s="92"/>
      <c r="LQ215" s="92"/>
      <c r="LR215" s="92"/>
      <c r="LS215" s="92"/>
      <c r="LT215" s="92"/>
      <c r="LU215" s="92"/>
      <c r="LV215" s="92"/>
      <c r="LW215" s="92"/>
      <c r="LX215" s="92"/>
      <c r="LY215" s="92"/>
      <c r="LZ215" s="92"/>
      <c r="MA215" s="92"/>
      <c r="MB215" s="92"/>
      <c r="MC215" s="92"/>
      <c r="MD215" s="92"/>
      <c r="ME215" s="92"/>
      <c r="MF215" s="92"/>
      <c r="MG215" s="92"/>
      <c r="MH215" s="92"/>
      <c r="MI215" s="92"/>
      <c r="MJ215" s="92"/>
      <c r="MK215" s="92"/>
      <c r="ML215" s="92"/>
      <c r="MM215" s="92"/>
      <c r="MN215" s="92"/>
      <c r="MO215" s="92"/>
      <c r="MP215" s="92"/>
      <c r="MQ215" s="92"/>
      <c r="MR215" s="92"/>
      <c r="MS215" s="92"/>
      <c r="MT215" s="92"/>
      <c r="MU215" s="92"/>
      <c r="MV215" s="92"/>
      <c r="MW215" s="92"/>
      <c r="MX215" s="92"/>
      <c r="MY215" s="92"/>
      <c r="MZ215" s="92"/>
      <c r="NA215" s="92"/>
      <c r="NB215" s="92"/>
      <c r="NC215" s="92"/>
      <c r="ND215" s="92"/>
      <c r="NE215" s="92"/>
      <c r="NF215" s="92"/>
      <c r="NG215" s="92"/>
      <c r="NH215" s="92"/>
      <c r="NI215" s="92"/>
      <c r="NJ215" s="92"/>
      <c r="NK215" s="92"/>
      <c r="NL215" s="92"/>
      <c r="NM215" s="92"/>
      <c r="NN215" s="92"/>
      <c r="NO215" s="92"/>
      <c r="NP215" s="92"/>
      <c r="NQ215" s="92"/>
      <c r="NR215" s="92"/>
      <c r="NS215" s="92"/>
      <c r="NT215" s="92"/>
      <c r="NU215" s="92"/>
      <c r="NV215" s="92"/>
      <c r="NW215" s="92"/>
      <c r="NX215" s="92"/>
      <c r="NY215" s="92"/>
      <c r="NZ215" s="92"/>
      <c r="OA215" s="92"/>
      <c r="OB215" s="92"/>
      <c r="OC215" s="92"/>
      <c r="OD215" s="92"/>
      <c r="OE215" s="92"/>
      <c r="OF215" s="92"/>
      <c r="OG215" s="92"/>
      <c r="OH215" s="92"/>
      <c r="OI215" s="92"/>
      <c r="OJ215" s="92"/>
      <c r="OK215" s="92"/>
      <c r="OL215" s="92"/>
      <c r="OM215" s="92"/>
      <c r="ON215" s="92"/>
      <c r="OO215" s="92"/>
      <c r="OP215" s="92"/>
      <c r="OQ215" s="92"/>
      <c r="OR215" s="92"/>
      <c r="OS215" s="92"/>
      <c r="OT215" s="92"/>
      <c r="OU215" s="92"/>
      <c r="OV215" s="92"/>
      <c r="OW215" s="92"/>
      <c r="OX215" s="92"/>
      <c r="OY215" s="92"/>
      <c r="OZ215" s="92"/>
      <c r="PA215" s="92"/>
      <c r="PB215" s="92"/>
      <c r="PC215" s="92"/>
      <c r="PD215" s="92"/>
      <c r="PE215" s="92"/>
      <c r="PF215" s="92"/>
      <c r="PG215" s="92"/>
      <c r="PH215" s="92"/>
      <c r="PI215" s="92"/>
      <c r="PJ215" s="92"/>
      <c r="PK215" s="92"/>
      <c r="PL215" s="92"/>
      <c r="PM215" s="92"/>
      <c r="PN215" s="92"/>
      <c r="PO215" s="92"/>
      <c r="PP215" s="92"/>
      <c r="PQ215" s="92"/>
      <c r="PR215" s="92"/>
      <c r="PS215" s="92"/>
      <c r="PT215" s="92"/>
      <c r="PU215" s="92"/>
      <c r="PV215" s="92"/>
      <c r="PW215" s="92"/>
      <c r="PX215" s="92"/>
      <c r="PY215" s="92"/>
      <c r="PZ215" s="92"/>
      <c r="QA215" s="92"/>
      <c r="QB215" s="92"/>
      <c r="QC215" s="92"/>
      <c r="QD215" s="92"/>
      <c r="QE215" s="92"/>
      <c r="QF215" s="92"/>
      <c r="QG215" s="92"/>
      <c r="QH215" s="92"/>
      <c r="QI215" s="92"/>
      <c r="QJ215" s="92"/>
      <c r="QK215" s="92"/>
      <c r="QL215" s="92"/>
      <c r="QM215" s="92"/>
      <c r="QN215" s="92"/>
      <c r="QO215" s="92"/>
      <c r="QP215" s="92"/>
      <c r="QQ215" s="92"/>
      <c r="QR215" s="92"/>
      <c r="QS215" s="92"/>
      <c r="QT215" s="92"/>
      <c r="QU215" s="92"/>
      <c r="QV215" s="92"/>
      <c r="QW215" s="92"/>
      <c r="QX215" s="92"/>
      <c r="QY215" s="92"/>
      <c r="QZ215" s="92"/>
      <c r="RA215" s="92"/>
      <c r="RB215" s="92"/>
      <c r="RC215" s="92"/>
      <c r="RD215" s="92"/>
      <c r="RE215" s="92"/>
      <c r="RF215" s="92"/>
      <c r="RG215" s="92"/>
      <c r="RH215" s="92"/>
      <c r="RI215" s="92"/>
      <c r="RJ215" s="92"/>
      <c r="RK215" s="92"/>
      <c r="RL215" s="92"/>
      <c r="RM215" s="92"/>
      <c r="RN215" s="92"/>
      <c r="RO215" s="92"/>
      <c r="RP215" s="92"/>
      <c r="RQ215" s="92"/>
      <c r="RR215" s="92"/>
      <c r="RS215" s="92"/>
      <c r="RT215" s="92"/>
      <c r="RU215" s="92"/>
      <c r="RV215" s="92"/>
      <c r="RW215" s="92"/>
      <c r="RX215" s="92"/>
      <c r="RY215" s="92"/>
      <c r="RZ215" s="92"/>
      <c r="SA215" s="92"/>
      <c r="SB215" s="92"/>
      <c r="SC215" s="92"/>
      <c r="SD215" s="92"/>
      <c r="SE215" s="92"/>
      <c r="SF215" s="92"/>
      <c r="SG215" s="92"/>
      <c r="SH215" s="92"/>
      <c r="SI215" s="92"/>
      <c r="SJ215" s="92"/>
      <c r="SK215" s="92"/>
      <c r="SL215" s="92"/>
      <c r="SM215" s="92"/>
      <c r="SN215" s="92"/>
      <c r="SO215" s="92"/>
      <c r="SP215" s="92"/>
      <c r="SQ215" s="92"/>
      <c r="SR215" s="92"/>
      <c r="SS215" s="92"/>
      <c r="ST215" s="92"/>
      <c r="SU215" s="92"/>
      <c r="SV215" s="92"/>
      <c r="SW215" s="92"/>
      <c r="SX215" s="92"/>
      <c r="SY215" s="92"/>
      <c r="SZ215" s="92"/>
      <c r="TA215" s="92"/>
      <c r="TB215" s="92"/>
      <c r="TC215" s="92"/>
      <c r="TD215" s="92"/>
      <c r="TE215" s="92"/>
      <c r="TF215" s="92"/>
      <c r="TG215" s="92"/>
      <c r="TH215" s="92"/>
      <c r="TI215" s="92"/>
      <c r="TJ215" s="92"/>
      <c r="TK215" s="92"/>
      <c r="TL215" s="92"/>
      <c r="TM215" s="92"/>
      <c r="TN215" s="92"/>
      <c r="TO215" s="92"/>
      <c r="TP215" s="92"/>
      <c r="TQ215" s="92"/>
      <c r="TR215" s="92"/>
      <c r="TS215" s="92"/>
      <c r="TT215" s="92"/>
      <c r="TU215" s="92"/>
      <c r="TV215" s="92"/>
      <c r="TW215" s="92"/>
      <c r="TX215" s="92"/>
      <c r="TY215" s="92"/>
      <c r="TZ215" s="92"/>
      <c r="UA215" s="92"/>
      <c r="UB215" s="92"/>
      <c r="UC215" s="92"/>
      <c r="UD215" s="92"/>
      <c r="UE215" s="92"/>
      <c r="UF215" s="92"/>
      <c r="UG215" s="92"/>
      <c r="UH215" s="92"/>
      <c r="UI215" s="92"/>
      <c r="UJ215" s="92"/>
      <c r="UK215" s="92"/>
      <c r="UL215" s="92"/>
      <c r="UM215" s="92"/>
      <c r="UN215" s="92"/>
      <c r="UO215" s="92"/>
      <c r="UP215" s="92"/>
      <c r="UQ215" s="92"/>
      <c r="UR215" s="92"/>
      <c r="US215" s="92"/>
      <c r="UT215" s="92"/>
      <c r="UU215" s="92"/>
      <c r="UV215" s="92"/>
      <c r="UW215" s="92"/>
      <c r="UX215" s="92"/>
      <c r="UY215" s="92"/>
      <c r="UZ215" s="92"/>
      <c r="VA215" s="92"/>
      <c r="VB215" s="92"/>
      <c r="VC215" s="92"/>
      <c r="VD215" s="92"/>
      <c r="VE215" s="92"/>
      <c r="VF215" s="92"/>
      <c r="VG215" s="92"/>
      <c r="VH215" s="92"/>
      <c r="VI215" s="92"/>
      <c r="VJ215" s="92"/>
      <c r="VK215" s="92"/>
      <c r="VL215" s="92"/>
      <c r="VM215" s="92"/>
      <c r="VN215" s="92"/>
      <c r="VO215" s="92"/>
      <c r="VP215" s="92"/>
      <c r="VQ215" s="92"/>
      <c r="VR215" s="92"/>
      <c r="VS215" s="92"/>
      <c r="VT215" s="92"/>
      <c r="VU215" s="92"/>
      <c r="VV215" s="92"/>
      <c r="VW215" s="92"/>
      <c r="VX215" s="92"/>
      <c r="VY215" s="92"/>
      <c r="VZ215" s="92"/>
      <c r="WA215" s="92"/>
      <c r="WB215" s="92"/>
      <c r="WC215" s="92"/>
      <c r="WD215" s="92"/>
      <c r="WE215" s="92"/>
      <c r="WF215" s="92"/>
      <c r="WG215" s="92"/>
      <c r="WH215" s="92"/>
      <c r="WI215" s="92"/>
      <c r="WJ215" s="92"/>
      <c r="WK215" s="92"/>
      <c r="WL215" s="92"/>
      <c r="WM215" s="92"/>
      <c r="WN215" s="92"/>
      <c r="WO215" s="92"/>
      <c r="WP215" s="92"/>
      <c r="WQ215" s="92"/>
      <c r="WR215" s="92"/>
      <c r="WS215" s="92"/>
      <c r="WT215" s="92"/>
      <c r="WU215" s="92"/>
      <c r="WV215" s="92"/>
      <c r="WW215" s="92"/>
      <c r="WX215" s="92"/>
      <c r="WY215" s="92"/>
      <c r="WZ215" s="92"/>
      <c r="XA215" s="92"/>
      <c r="XB215" s="92"/>
      <c r="XC215" s="92"/>
      <c r="XD215" s="92"/>
      <c r="XE215" s="92"/>
      <c r="XF215" s="92"/>
      <c r="XG215" s="92"/>
      <c r="XH215" s="92"/>
      <c r="XI215" s="92"/>
      <c r="XJ215" s="92"/>
      <c r="XK215" s="92"/>
      <c r="XL215" s="92"/>
      <c r="XM215" s="92"/>
      <c r="XN215" s="92"/>
      <c r="XO215" s="92"/>
      <c r="XP215" s="92"/>
      <c r="XQ215" s="92"/>
      <c r="XR215" s="92"/>
      <c r="XS215" s="92"/>
      <c r="XT215" s="92"/>
      <c r="XU215" s="92"/>
      <c r="XV215" s="92"/>
      <c r="XW215" s="92"/>
      <c r="XX215" s="92"/>
      <c r="XY215" s="92"/>
      <c r="XZ215" s="92"/>
      <c r="YA215" s="92"/>
      <c r="YB215" s="92"/>
      <c r="YC215" s="92"/>
      <c r="YD215" s="92"/>
      <c r="YE215" s="92"/>
      <c r="YF215" s="92"/>
      <c r="YG215" s="92"/>
      <c r="YH215" s="92"/>
      <c r="YI215" s="92"/>
      <c r="YJ215" s="92"/>
      <c r="YK215" s="92"/>
      <c r="YL215" s="92"/>
      <c r="YM215" s="92"/>
      <c r="YN215" s="92"/>
      <c r="YO215" s="92"/>
      <c r="YP215" s="92"/>
      <c r="YQ215" s="92"/>
      <c r="YR215" s="92"/>
      <c r="YS215" s="92"/>
      <c r="YT215" s="92"/>
      <c r="YU215" s="92"/>
      <c r="YV215" s="92"/>
      <c r="YW215" s="92"/>
      <c r="YX215" s="92"/>
      <c r="YY215" s="92"/>
      <c r="YZ215" s="92"/>
      <c r="ZA215" s="92"/>
      <c r="ZB215" s="92"/>
      <c r="ZC215" s="92"/>
      <c r="ZD215" s="92"/>
      <c r="ZE215" s="92"/>
      <c r="ZF215" s="92"/>
      <c r="ZG215" s="92"/>
      <c r="ZH215" s="92"/>
      <c r="ZI215" s="92"/>
      <c r="ZJ215" s="92"/>
      <c r="ZK215" s="92"/>
      <c r="ZL215" s="92"/>
      <c r="ZM215" s="92"/>
      <c r="ZN215" s="92"/>
      <c r="ZO215" s="92"/>
      <c r="ZP215" s="92"/>
      <c r="ZQ215" s="92"/>
      <c r="ZR215" s="92"/>
      <c r="ZS215" s="92"/>
      <c r="ZT215" s="92"/>
      <c r="ZU215" s="92"/>
      <c r="ZV215" s="92"/>
      <c r="ZW215" s="92"/>
      <c r="ZX215" s="92"/>
      <c r="ZY215" s="92"/>
      <c r="ZZ215" s="92"/>
      <c r="AAA215" s="92"/>
      <c r="AAB215" s="92"/>
      <c r="AAC215" s="92"/>
      <c r="AAD215" s="92"/>
      <c r="AAE215" s="92"/>
      <c r="AAF215" s="92"/>
      <c r="AAG215" s="92"/>
      <c r="AAH215" s="92"/>
      <c r="AAI215" s="92"/>
      <c r="AAJ215" s="92"/>
      <c r="AAK215" s="92"/>
      <c r="AAL215" s="92"/>
      <c r="AAM215" s="92"/>
      <c r="AAN215" s="92"/>
      <c r="AAO215" s="92"/>
      <c r="AAP215" s="92"/>
      <c r="AAQ215" s="92"/>
      <c r="AAR215" s="92"/>
      <c r="AAS215" s="92"/>
      <c r="AAT215" s="92"/>
      <c r="AAU215" s="92"/>
      <c r="AAV215" s="92"/>
      <c r="AAW215" s="92"/>
      <c r="AAX215" s="92"/>
      <c r="AAY215" s="92"/>
      <c r="AAZ215" s="92"/>
      <c r="ABA215" s="92"/>
      <c r="ABB215" s="92"/>
      <c r="ABC215" s="92"/>
      <c r="ABD215" s="92"/>
      <c r="ABE215" s="92"/>
      <c r="ABF215" s="92"/>
      <c r="ABG215" s="92"/>
      <c r="ABH215" s="92"/>
      <c r="ABI215" s="92"/>
      <c r="ABJ215" s="92"/>
      <c r="ABK215" s="92"/>
      <c r="ABL215" s="92"/>
      <c r="ABM215" s="92"/>
      <c r="ABN215" s="92"/>
      <c r="ABO215" s="92"/>
      <c r="ABP215" s="92"/>
      <c r="ABQ215" s="92"/>
      <c r="ABR215" s="92"/>
      <c r="ABS215" s="92"/>
      <c r="ABT215" s="92"/>
      <c r="ABU215" s="92"/>
      <c r="ABV215" s="92"/>
      <c r="ABW215" s="92"/>
      <c r="ABX215" s="92"/>
      <c r="ABY215" s="92"/>
      <c r="ABZ215" s="92"/>
      <c r="ACA215" s="92"/>
      <c r="ACB215" s="92"/>
      <c r="ACC215" s="92"/>
      <c r="ACD215" s="92"/>
      <c r="ACE215" s="92"/>
      <c r="ACF215" s="92"/>
      <c r="ACG215" s="92"/>
      <c r="ACH215" s="92"/>
      <c r="ACI215" s="92"/>
      <c r="ACJ215" s="92"/>
      <c r="ACK215" s="92"/>
      <c r="ACL215" s="92"/>
      <c r="ACM215" s="92"/>
      <c r="ACN215" s="92"/>
      <c r="ACO215" s="92"/>
      <c r="ACP215" s="92"/>
      <c r="ACQ215" s="92"/>
      <c r="ACR215" s="92"/>
      <c r="ACS215" s="92"/>
      <c r="ACT215" s="92"/>
      <c r="ACU215" s="92"/>
      <c r="ACV215" s="92"/>
      <c r="ACW215" s="92"/>
      <c r="ACX215" s="92"/>
      <c r="ACY215" s="92"/>
      <c r="ACZ215" s="92"/>
      <c r="ADA215" s="92"/>
      <c r="ADB215" s="92"/>
      <c r="ADC215" s="92"/>
      <c r="ADD215" s="92"/>
      <c r="ADE215" s="92"/>
      <c r="ADF215" s="92"/>
      <c r="ADG215" s="92"/>
      <c r="ADH215" s="92"/>
      <c r="ADI215" s="92"/>
      <c r="ADJ215" s="92"/>
      <c r="ADK215" s="92"/>
      <c r="ADL215" s="92"/>
      <c r="ADM215" s="92"/>
      <c r="ADN215" s="92"/>
      <c r="ADO215" s="92"/>
      <c r="ADP215" s="92"/>
      <c r="ADQ215" s="92"/>
      <c r="ADR215" s="92"/>
      <c r="ADS215" s="92"/>
      <c r="ADT215" s="92"/>
      <c r="ADU215" s="92"/>
      <c r="ADV215" s="92"/>
      <c r="ADW215" s="92"/>
      <c r="ADX215" s="92"/>
      <c r="ADY215" s="92"/>
      <c r="ADZ215" s="92"/>
      <c r="AEA215" s="92"/>
      <c r="AEB215" s="92"/>
      <c r="AEC215" s="92"/>
      <c r="AED215" s="92"/>
      <c r="AEE215" s="92"/>
      <c r="AEF215" s="92"/>
      <c r="AEG215" s="92"/>
      <c r="AEH215" s="92"/>
      <c r="AEI215" s="92"/>
      <c r="AEJ215" s="92"/>
      <c r="AEK215" s="92"/>
      <c r="AEL215" s="92"/>
      <c r="AEM215" s="92"/>
      <c r="AEN215" s="92"/>
      <c r="AEO215" s="92"/>
      <c r="AEP215" s="92"/>
      <c r="AEQ215" s="92"/>
      <c r="AER215" s="92"/>
      <c r="AES215" s="92"/>
      <c r="AET215" s="92"/>
      <c r="AEU215" s="92"/>
      <c r="AEV215" s="92"/>
      <c r="AEW215" s="92"/>
      <c r="AEX215" s="92"/>
      <c r="AEY215" s="92"/>
      <c r="AEZ215" s="92"/>
      <c r="AFA215" s="92"/>
      <c r="AFB215" s="92"/>
      <c r="AFC215" s="92"/>
      <c r="AFD215" s="92"/>
      <c r="AFE215" s="92"/>
      <c r="AFF215" s="92"/>
      <c r="AFG215" s="92"/>
      <c r="AFH215" s="92"/>
      <c r="AFI215" s="92"/>
      <c r="AFJ215" s="92"/>
      <c r="AFK215" s="92"/>
      <c r="AFL215" s="92"/>
      <c r="AFM215" s="92"/>
      <c r="AFN215" s="92"/>
      <c r="AFO215" s="92"/>
      <c r="AFP215" s="92"/>
      <c r="AFQ215" s="92"/>
      <c r="AFR215" s="92"/>
      <c r="AFS215" s="92"/>
      <c r="AFT215" s="92"/>
      <c r="AFU215" s="92"/>
      <c r="AFV215" s="92"/>
      <c r="AFW215" s="92"/>
      <c r="AFX215" s="92"/>
      <c r="AFY215" s="92"/>
      <c r="AFZ215" s="92"/>
      <c r="AGA215" s="92"/>
      <c r="AGB215" s="92"/>
      <c r="AGC215" s="92"/>
      <c r="AGD215" s="92"/>
      <c r="AGE215" s="92"/>
      <c r="AGF215" s="92"/>
      <c r="AGG215" s="92"/>
      <c r="AGH215" s="92"/>
      <c r="AGI215" s="92"/>
      <c r="AGJ215" s="92"/>
      <c r="AGK215" s="92"/>
      <c r="AGL215" s="92"/>
      <c r="AGM215" s="92"/>
      <c r="AGN215" s="92"/>
      <c r="AGO215" s="92"/>
      <c r="AGP215" s="92"/>
      <c r="AGQ215" s="92"/>
      <c r="AGR215" s="92"/>
      <c r="AGS215" s="92"/>
      <c r="AGT215" s="92"/>
      <c r="AGU215" s="92"/>
      <c r="AGV215" s="92"/>
      <c r="AGW215" s="92"/>
      <c r="AGX215" s="92"/>
      <c r="AGY215" s="92"/>
      <c r="AGZ215" s="92"/>
      <c r="AHA215" s="92"/>
      <c r="AHB215" s="92"/>
      <c r="AHC215" s="92"/>
      <c r="AHD215" s="92"/>
      <c r="AHE215" s="92"/>
      <c r="AHF215" s="92"/>
      <c r="AHG215" s="92"/>
      <c r="AHH215" s="92"/>
      <c r="AHI215" s="92"/>
      <c r="AHJ215" s="92"/>
      <c r="AHK215" s="92"/>
      <c r="AHL215" s="92"/>
      <c r="AHM215" s="92"/>
      <c r="AHN215" s="92"/>
      <c r="AHO215" s="92"/>
      <c r="AHP215" s="92"/>
      <c r="AHQ215" s="92"/>
      <c r="AHR215" s="92"/>
      <c r="AHS215" s="92"/>
      <c r="AHT215" s="92"/>
      <c r="AHU215" s="92"/>
      <c r="AHV215" s="92"/>
      <c r="AHW215" s="92"/>
      <c r="AHX215" s="92"/>
      <c r="AHY215" s="92"/>
      <c r="AHZ215" s="92"/>
      <c r="AIA215" s="92"/>
      <c r="AIB215" s="92"/>
      <c r="AIC215" s="92"/>
      <c r="AID215" s="92"/>
      <c r="AIE215" s="92"/>
      <c r="AIF215" s="92"/>
      <c r="AIG215" s="92"/>
      <c r="AIH215" s="92"/>
      <c r="AII215" s="92"/>
      <c r="AIJ215" s="92"/>
      <c r="AIK215" s="92"/>
      <c r="AIL215" s="92"/>
      <c r="AIM215" s="92"/>
      <c r="AIN215" s="92"/>
      <c r="AIO215" s="92"/>
      <c r="AIP215" s="92"/>
      <c r="AIQ215" s="92"/>
      <c r="AIR215" s="92"/>
      <c r="AIS215" s="92"/>
      <c r="AIT215" s="92"/>
      <c r="AIU215" s="92"/>
      <c r="AIV215" s="92"/>
      <c r="AIW215" s="92"/>
      <c r="AIX215" s="92"/>
      <c r="AIY215" s="92"/>
      <c r="AIZ215" s="92"/>
      <c r="AJA215" s="92"/>
      <c r="AJB215" s="92"/>
      <c r="AJC215" s="92"/>
      <c r="AJD215" s="92"/>
      <c r="AJE215" s="92"/>
      <c r="AJF215" s="92"/>
      <c r="AJG215" s="92"/>
      <c r="AJH215" s="92"/>
      <c r="AJI215" s="92"/>
      <c r="AJJ215" s="92"/>
      <c r="AJK215" s="92"/>
      <c r="AJL215" s="92"/>
      <c r="AJM215" s="92"/>
      <c r="AJN215" s="92"/>
      <c r="AJO215" s="92"/>
      <c r="AJP215" s="92"/>
      <c r="AJQ215" s="92"/>
      <c r="AJR215" s="92"/>
      <c r="AJS215" s="92"/>
      <c r="AJT215" s="92"/>
      <c r="AJU215" s="92"/>
      <c r="AJV215" s="92"/>
      <c r="AJW215" s="92"/>
      <c r="AJX215" s="92"/>
      <c r="AJY215" s="92"/>
      <c r="AJZ215" s="92"/>
      <c r="AKA215" s="92"/>
      <c r="AKB215" s="92"/>
      <c r="AKC215" s="92"/>
      <c r="AKD215" s="92"/>
      <c r="AKE215" s="92"/>
      <c r="AKF215" s="92"/>
      <c r="AKG215" s="92"/>
      <c r="AKH215" s="92"/>
      <c r="AKI215" s="92"/>
      <c r="AKJ215" s="92"/>
      <c r="AKK215" s="92"/>
      <c r="AKL215" s="92"/>
      <c r="AKM215" s="92"/>
      <c r="AKN215" s="92"/>
      <c r="AKO215" s="92"/>
      <c r="AKP215" s="92"/>
      <c r="AKQ215" s="92"/>
      <c r="AKR215" s="92"/>
      <c r="AKS215" s="92"/>
      <c r="AKT215" s="92"/>
      <c r="AKU215" s="92"/>
      <c r="AKV215" s="92"/>
      <c r="AKW215" s="92"/>
      <c r="AKX215" s="92"/>
      <c r="AKY215" s="92"/>
      <c r="AKZ215" s="92"/>
      <c r="ALA215" s="92"/>
      <c r="ALB215" s="92"/>
      <c r="ALC215" s="92"/>
      <c r="ALD215" s="92"/>
      <c r="ALE215" s="92"/>
      <c r="ALF215" s="92"/>
      <c r="ALG215" s="92"/>
      <c r="ALH215" s="92"/>
      <c r="ALI215" s="92"/>
      <c r="ALJ215" s="92"/>
      <c r="ALK215" s="92"/>
      <c r="ALL215" s="92"/>
      <c r="ALM215" s="92"/>
      <c r="ALN215" s="92"/>
      <c r="ALO215" s="92"/>
      <c r="ALP215" s="92"/>
      <c r="ALQ215" s="92"/>
      <c r="ALR215" s="92"/>
      <c r="ALS215" s="92"/>
      <c r="ALT215" s="92"/>
      <c r="ALU215" s="92"/>
      <c r="ALV215" s="92"/>
      <c r="ALW215" s="92"/>
      <c r="ALX215" s="92"/>
      <c r="ALY215" s="92"/>
      <c r="ALZ215" s="92"/>
      <c r="AMA215" s="92"/>
      <c r="AMB215" s="92"/>
      <c r="AMC215" s="92"/>
      <c r="AMD215" s="92"/>
      <c r="AME215" s="92"/>
      <c r="AMF215" s="92"/>
      <c r="AMG215" s="92"/>
      <c r="AMH215" s="92"/>
      <c r="AMI215" s="92"/>
      <c r="AMJ215" s="92"/>
      <c r="AMK215" s="92"/>
      <c r="AML215" s="92"/>
      <c r="AMM215" s="92"/>
      <c r="AMN215" s="92"/>
      <c r="AMO215" s="92"/>
      <c r="AMP215" s="92"/>
      <c r="AMQ215" s="92"/>
      <c r="AMR215" s="92"/>
      <c r="AMS215" s="92"/>
      <c r="AMT215" s="92"/>
      <c r="AMU215" s="92"/>
      <c r="AMV215" s="92"/>
      <c r="AMW215" s="92"/>
      <c r="AMX215" s="92"/>
      <c r="AMY215" s="92"/>
      <c r="AMZ215" s="92"/>
      <c r="ANA215" s="92"/>
      <c r="ANB215" s="92"/>
      <c r="ANC215" s="92"/>
      <c r="AND215" s="92"/>
      <c r="ANE215" s="92"/>
      <c r="ANF215" s="92"/>
      <c r="ANG215" s="92"/>
      <c r="ANH215" s="92"/>
      <c r="ANI215" s="92"/>
      <c r="ANJ215" s="92"/>
      <c r="ANK215" s="92"/>
      <c r="ANL215" s="92"/>
      <c r="ANM215" s="92"/>
      <c r="ANN215" s="92"/>
      <c r="ANO215" s="92"/>
      <c r="ANP215" s="92"/>
      <c r="ANQ215" s="92"/>
      <c r="ANR215" s="92"/>
      <c r="ANS215" s="92"/>
      <c r="ANT215" s="92"/>
      <c r="ANU215" s="92"/>
      <c r="ANV215" s="92"/>
      <c r="ANW215" s="92"/>
      <c r="ANX215" s="92"/>
      <c r="ANY215" s="92"/>
      <c r="ANZ215" s="92"/>
      <c r="AOA215" s="92"/>
      <c r="AOB215" s="92"/>
      <c r="AOC215" s="92"/>
      <c r="AOD215" s="92"/>
      <c r="AOE215" s="92"/>
      <c r="AOF215" s="92"/>
      <c r="AOG215" s="92"/>
      <c r="AOH215" s="92"/>
      <c r="AOI215" s="92"/>
      <c r="AOJ215" s="92"/>
      <c r="AOK215" s="92"/>
      <c r="AOL215" s="92"/>
      <c r="AOM215" s="92"/>
      <c r="AON215" s="92"/>
      <c r="AOO215" s="92"/>
      <c r="AOP215" s="92"/>
      <c r="AOQ215" s="92"/>
      <c r="AOR215" s="92"/>
      <c r="AOS215" s="92"/>
      <c r="AOT215" s="92"/>
      <c r="AOU215" s="92"/>
      <c r="AOV215" s="92"/>
      <c r="AOW215" s="92"/>
      <c r="AOX215" s="92"/>
      <c r="AOY215" s="92"/>
      <c r="AOZ215" s="92"/>
      <c r="APA215" s="92"/>
      <c r="APB215" s="92"/>
      <c r="APC215" s="92"/>
      <c r="APD215" s="92"/>
      <c r="APE215" s="92"/>
      <c r="APF215" s="92"/>
      <c r="APG215" s="92"/>
      <c r="APH215" s="92"/>
      <c r="API215" s="92"/>
      <c r="APJ215" s="92"/>
      <c r="APK215" s="92"/>
      <c r="APL215" s="92"/>
      <c r="APM215" s="92"/>
      <c r="APN215" s="92"/>
      <c r="APO215" s="92"/>
      <c r="APP215" s="92"/>
      <c r="APQ215" s="92"/>
      <c r="APR215" s="92"/>
      <c r="APS215" s="92"/>
      <c r="APT215" s="92"/>
      <c r="APU215" s="92"/>
      <c r="APV215" s="92"/>
      <c r="APW215" s="92"/>
      <c r="APX215" s="92"/>
      <c r="APY215" s="92"/>
      <c r="APZ215" s="92"/>
      <c r="AQA215" s="92"/>
      <c r="AQB215" s="92"/>
      <c r="AQC215" s="92"/>
      <c r="AQD215" s="92"/>
      <c r="AQE215" s="92"/>
      <c r="AQF215" s="92"/>
      <c r="AQG215" s="92"/>
      <c r="AQH215" s="92"/>
      <c r="AQI215" s="92"/>
      <c r="AQJ215" s="92"/>
      <c r="AQK215" s="92"/>
      <c r="AQL215" s="92"/>
      <c r="AQM215" s="92"/>
      <c r="AQN215" s="92"/>
      <c r="AQO215" s="92"/>
      <c r="AQP215" s="92"/>
      <c r="AQQ215" s="92"/>
      <c r="AQR215" s="92"/>
      <c r="AQS215" s="92"/>
      <c r="AQT215" s="92"/>
      <c r="AQU215" s="92"/>
      <c r="AQV215" s="92"/>
      <c r="AQW215" s="92"/>
      <c r="AQX215" s="92"/>
      <c r="AQY215" s="92"/>
      <c r="AQZ215" s="92"/>
      <c r="ARA215" s="92"/>
      <c r="ARB215" s="92"/>
      <c r="ARC215" s="92"/>
      <c r="ARD215" s="92"/>
      <c r="ARE215" s="92"/>
      <c r="ARF215" s="92"/>
      <c r="ARG215" s="92"/>
      <c r="ARH215" s="92"/>
      <c r="ARI215" s="92"/>
      <c r="ARJ215" s="92"/>
      <c r="ARK215" s="92"/>
      <c r="ARL215" s="92"/>
      <c r="ARM215" s="92"/>
      <c r="ARN215" s="92"/>
      <c r="ARO215" s="92"/>
      <c r="ARP215" s="92"/>
      <c r="ARQ215" s="92"/>
      <c r="ARR215" s="92"/>
      <c r="ARS215" s="92"/>
      <c r="ART215" s="92"/>
      <c r="ARU215" s="92"/>
      <c r="ARV215" s="92"/>
      <c r="ARW215" s="92"/>
      <c r="ARX215" s="92"/>
      <c r="ARY215" s="92"/>
      <c r="ARZ215" s="92"/>
      <c r="ASA215" s="92"/>
      <c r="ASB215" s="92"/>
      <c r="ASC215" s="92"/>
      <c r="ASD215" s="92"/>
      <c r="ASE215" s="92"/>
      <c r="ASF215" s="92"/>
      <c r="ASG215" s="92"/>
      <c r="ASH215" s="92"/>
      <c r="ASI215" s="92"/>
      <c r="ASJ215" s="92"/>
      <c r="ASK215" s="92"/>
      <c r="ASL215" s="92"/>
      <c r="ASM215" s="92"/>
      <c r="ASN215" s="92"/>
      <c r="ASO215" s="92"/>
      <c r="ASP215" s="92"/>
      <c r="ASQ215" s="92"/>
      <c r="ASR215" s="92"/>
      <c r="ASS215" s="92"/>
      <c r="AST215" s="92"/>
      <c r="ASU215" s="92"/>
      <c r="ASV215" s="92"/>
      <c r="ASW215" s="92"/>
      <c r="ASX215" s="92"/>
      <c r="ASY215" s="92"/>
      <c r="ASZ215" s="92"/>
      <c r="ATA215" s="92"/>
      <c r="ATB215" s="92"/>
      <c r="ATC215" s="92"/>
      <c r="ATD215" s="92"/>
      <c r="ATE215" s="92"/>
      <c r="ATF215" s="92"/>
      <c r="ATG215" s="92"/>
      <c r="ATH215" s="92"/>
      <c r="ATI215" s="92"/>
      <c r="ATJ215" s="92"/>
      <c r="ATK215" s="92"/>
      <c r="ATL215" s="92"/>
      <c r="ATM215" s="92"/>
      <c r="ATN215" s="92"/>
      <c r="ATO215" s="92"/>
      <c r="ATP215" s="92"/>
      <c r="ATQ215" s="92"/>
      <c r="ATR215" s="92"/>
      <c r="ATS215" s="92"/>
      <c r="ATT215" s="92"/>
      <c r="ATU215" s="92"/>
      <c r="ATV215" s="92"/>
      <c r="ATW215" s="92"/>
      <c r="ATX215" s="92"/>
      <c r="ATY215" s="92"/>
      <c r="ATZ215" s="92"/>
      <c r="AUA215" s="92"/>
      <c r="AUB215" s="92"/>
      <c r="AUC215" s="92"/>
      <c r="AUD215" s="92"/>
      <c r="AUE215" s="92"/>
      <c r="AUF215" s="92"/>
      <c r="AUG215" s="92"/>
      <c r="AUH215" s="92"/>
      <c r="AUI215" s="92"/>
      <c r="AUJ215" s="92"/>
      <c r="AUK215" s="92"/>
      <c r="AUL215" s="92"/>
      <c r="AUM215" s="92"/>
      <c r="AUN215" s="92"/>
      <c r="AUO215" s="92"/>
      <c r="AUP215" s="92"/>
      <c r="AUQ215" s="92"/>
      <c r="AUR215" s="92"/>
      <c r="AUS215" s="92"/>
      <c r="AUT215" s="92"/>
      <c r="AUU215" s="92"/>
      <c r="AUV215" s="92"/>
      <c r="AUW215" s="92"/>
      <c r="AUX215" s="92"/>
      <c r="AUY215" s="92"/>
      <c r="AUZ215" s="92"/>
      <c r="AVA215" s="92"/>
      <c r="AVB215" s="92"/>
      <c r="AVC215" s="92"/>
      <c r="AVD215" s="92"/>
      <c r="AVE215" s="92"/>
      <c r="AVF215" s="92"/>
      <c r="AVG215" s="92"/>
      <c r="AVH215" s="92"/>
      <c r="AVI215" s="92"/>
      <c r="AVJ215" s="92"/>
      <c r="AVK215" s="92"/>
      <c r="AVL215" s="92"/>
      <c r="AVM215" s="92"/>
      <c r="AVN215" s="92"/>
      <c r="AVO215" s="92"/>
      <c r="AVP215" s="92"/>
      <c r="AVQ215" s="92"/>
      <c r="AVR215" s="92"/>
      <c r="AVS215" s="92"/>
      <c r="AVT215" s="92"/>
      <c r="AVU215" s="92"/>
      <c r="AVV215" s="92"/>
      <c r="AVW215" s="92"/>
      <c r="AVX215" s="92"/>
      <c r="AVY215" s="92"/>
      <c r="AVZ215" s="92"/>
      <c r="AWA215" s="92"/>
      <c r="AWB215" s="92"/>
      <c r="AWC215" s="92"/>
      <c r="AWD215" s="92"/>
      <c r="AWE215" s="92"/>
      <c r="AWF215" s="92"/>
      <c r="AWG215" s="92"/>
      <c r="AWH215" s="92"/>
      <c r="AWI215" s="92"/>
      <c r="AWJ215" s="92"/>
      <c r="AWK215" s="92"/>
      <c r="AWL215" s="92"/>
      <c r="AWM215" s="92"/>
      <c r="AWN215" s="92"/>
      <c r="AWO215" s="92"/>
      <c r="AWP215" s="92"/>
      <c r="AWQ215" s="92"/>
      <c r="AWR215" s="92"/>
      <c r="AWS215" s="92"/>
      <c r="AWT215" s="92"/>
      <c r="AWU215" s="92"/>
      <c r="AWV215" s="92"/>
      <c r="AWW215" s="92"/>
      <c r="AWX215" s="92"/>
      <c r="AWY215" s="92"/>
      <c r="AWZ215" s="92"/>
      <c r="AXA215" s="92"/>
      <c r="AXB215" s="92"/>
      <c r="AXC215" s="92"/>
      <c r="AXD215" s="92"/>
      <c r="AXE215" s="92"/>
      <c r="AXF215" s="92"/>
      <c r="AXG215" s="92"/>
      <c r="AXH215" s="92"/>
      <c r="AXI215" s="92"/>
      <c r="AXJ215" s="92"/>
      <c r="AXK215" s="92"/>
      <c r="AXL215" s="92"/>
      <c r="AXM215" s="92"/>
      <c r="AXN215" s="92"/>
      <c r="AXO215" s="92"/>
      <c r="AXP215" s="92"/>
      <c r="AXQ215" s="92"/>
      <c r="AXR215" s="92"/>
      <c r="AXS215" s="92"/>
      <c r="AXT215" s="92"/>
      <c r="AXU215" s="92"/>
      <c r="AXV215" s="92"/>
      <c r="AXW215" s="92"/>
      <c r="AXX215" s="92"/>
      <c r="AXY215" s="92"/>
      <c r="AXZ215" s="92"/>
      <c r="AYA215" s="92"/>
      <c r="AYB215" s="92"/>
      <c r="AYC215" s="92"/>
      <c r="AYD215" s="92"/>
      <c r="AYE215" s="92"/>
      <c r="AYF215" s="92"/>
      <c r="AYG215" s="92"/>
      <c r="AYH215" s="92"/>
      <c r="AYI215" s="92"/>
      <c r="AYJ215" s="92"/>
      <c r="AYK215" s="92"/>
      <c r="AYL215" s="92"/>
      <c r="AYM215" s="92"/>
      <c r="AYN215" s="92"/>
      <c r="AYO215" s="92"/>
      <c r="AYP215" s="92"/>
      <c r="AYQ215" s="92"/>
      <c r="AYR215" s="92"/>
      <c r="AYS215" s="92"/>
      <c r="AYT215" s="92"/>
      <c r="AYU215" s="92"/>
      <c r="AYV215" s="92"/>
      <c r="AYW215" s="92"/>
      <c r="AYX215" s="92"/>
      <c r="AYY215" s="92"/>
      <c r="AYZ215" s="92"/>
      <c r="AZA215" s="92"/>
      <c r="AZB215" s="92"/>
      <c r="AZC215" s="92"/>
      <c r="AZD215" s="92"/>
      <c r="AZE215" s="92"/>
      <c r="AZF215" s="92"/>
      <c r="AZG215" s="92"/>
      <c r="AZH215" s="92"/>
      <c r="AZI215" s="92"/>
      <c r="AZJ215" s="92"/>
      <c r="AZK215" s="92"/>
      <c r="AZL215" s="92"/>
      <c r="AZM215" s="92"/>
      <c r="AZN215" s="92"/>
      <c r="AZO215" s="92"/>
      <c r="AZP215" s="92"/>
      <c r="AZQ215" s="92"/>
      <c r="AZR215" s="92"/>
      <c r="AZS215" s="92"/>
      <c r="AZT215" s="92"/>
      <c r="AZU215" s="92"/>
      <c r="AZV215" s="92"/>
      <c r="AZW215" s="92"/>
      <c r="AZX215" s="92"/>
      <c r="AZY215" s="92"/>
      <c r="AZZ215" s="92"/>
      <c r="BAA215" s="92"/>
      <c r="BAB215" s="92"/>
      <c r="BAC215" s="92"/>
      <c r="BAD215" s="92"/>
      <c r="BAE215" s="92"/>
      <c r="BAF215" s="92"/>
      <c r="BAG215" s="92"/>
      <c r="BAH215" s="92"/>
      <c r="BAI215" s="92"/>
      <c r="BAJ215" s="92"/>
      <c r="BAK215" s="92"/>
      <c r="BAL215" s="92"/>
      <c r="BAM215" s="92"/>
      <c r="BAN215" s="92"/>
      <c r="BAO215" s="92"/>
      <c r="BAP215" s="92"/>
      <c r="BAQ215" s="92"/>
      <c r="BAR215" s="92"/>
      <c r="BAS215" s="92"/>
      <c r="BAT215" s="92"/>
      <c r="BAU215" s="92"/>
      <c r="BAV215" s="92"/>
      <c r="BAW215" s="92"/>
      <c r="BAX215" s="92"/>
      <c r="BAY215" s="92"/>
      <c r="BAZ215" s="92"/>
      <c r="BBA215" s="92"/>
      <c r="BBB215" s="92"/>
      <c r="BBC215" s="92"/>
      <c r="BBD215" s="92"/>
      <c r="BBE215" s="92"/>
      <c r="BBF215" s="92"/>
      <c r="BBG215" s="92"/>
      <c r="BBH215" s="92"/>
      <c r="BBI215" s="92"/>
      <c r="BBJ215" s="92"/>
      <c r="BBK215" s="92"/>
      <c r="BBL215" s="92"/>
      <c r="BBM215" s="92"/>
      <c r="BBN215" s="92"/>
      <c r="BBO215" s="92"/>
      <c r="BBP215" s="92"/>
      <c r="BBQ215" s="92"/>
      <c r="BBR215" s="92"/>
      <c r="BBS215" s="92"/>
      <c r="BBT215" s="92"/>
      <c r="BBU215" s="92"/>
      <c r="BBV215" s="92"/>
      <c r="BBW215" s="92"/>
      <c r="BBX215" s="92"/>
      <c r="BBY215" s="92"/>
      <c r="BBZ215" s="92"/>
      <c r="BCA215" s="92"/>
      <c r="BCB215" s="92"/>
      <c r="BCC215" s="92"/>
      <c r="BCD215" s="92"/>
      <c r="BCE215" s="92"/>
      <c r="BCF215" s="92"/>
      <c r="BCG215" s="92"/>
      <c r="BCH215" s="92"/>
      <c r="BCI215" s="92"/>
      <c r="BCJ215" s="92"/>
      <c r="BCK215" s="92"/>
      <c r="BCL215" s="92"/>
      <c r="BCM215" s="92"/>
      <c r="BCN215" s="92"/>
      <c r="BCO215" s="92"/>
      <c r="BCP215" s="92"/>
      <c r="BCQ215" s="92"/>
      <c r="BCR215" s="92"/>
      <c r="BCS215" s="92"/>
      <c r="BCT215" s="92"/>
      <c r="BCU215" s="92"/>
      <c r="BCV215" s="92"/>
      <c r="BCW215" s="92"/>
      <c r="BCX215" s="92"/>
      <c r="BCY215" s="92"/>
      <c r="BCZ215" s="92"/>
      <c r="BDA215" s="92"/>
      <c r="BDB215" s="92"/>
      <c r="BDC215" s="92"/>
      <c r="BDD215" s="92"/>
      <c r="BDE215" s="92"/>
      <c r="BDF215" s="92"/>
      <c r="BDG215" s="92"/>
      <c r="BDH215" s="92"/>
      <c r="BDI215" s="92"/>
      <c r="BDJ215" s="92"/>
      <c r="BDK215" s="92"/>
      <c r="BDL215" s="92"/>
      <c r="BDM215" s="92"/>
      <c r="BDN215" s="92"/>
      <c r="BDO215" s="92"/>
      <c r="BDP215" s="92"/>
      <c r="BDQ215" s="92"/>
      <c r="BDR215" s="92"/>
      <c r="BDS215" s="92"/>
      <c r="BDT215" s="92"/>
      <c r="BDU215" s="92"/>
      <c r="BDV215" s="92"/>
      <c r="BDW215" s="92"/>
      <c r="BDX215" s="92"/>
      <c r="BDY215" s="92"/>
      <c r="BDZ215" s="92"/>
      <c r="BEA215" s="92"/>
      <c r="BEB215" s="92"/>
      <c r="BEC215" s="92"/>
      <c r="BED215" s="92"/>
      <c r="BEE215" s="92"/>
      <c r="BEF215" s="92"/>
      <c r="BEG215" s="92"/>
      <c r="BEH215" s="92"/>
      <c r="BEI215" s="92"/>
      <c r="BEJ215" s="92"/>
      <c r="BEK215" s="92"/>
      <c r="BEL215" s="92"/>
      <c r="BEM215" s="92"/>
      <c r="BEN215" s="92"/>
      <c r="BEO215" s="92"/>
      <c r="BEP215" s="92"/>
      <c r="BEQ215" s="92"/>
      <c r="BER215" s="92"/>
      <c r="BES215" s="92"/>
      <c r="BET215" s="92"/>
      <c r="BEU215" s="92"/>
      <c r="BEV215" s="92"/>
      <c r="BEW215" s="92"/>
      <c r="BEX215" s="92"/>
      <c r="BEY215" s="92"/>
      <c r="BEZ215" s="92"/>
      <c r="BFA215" s="92"/>
      <c r="BFB215" s="92"/>
      <c r="BFC215" s="92"/>
      <c r="BFD215" s="92"/>
      <c r="BFE215" s="92"/>
      <c r="BFF215" s="92"/>
      <c r="BFG215" s="92"/>
      <c r="BFH215" s="92"/>
      <c r="BFI215" s="92"/>
      <c r="BFJ215" s="92"/>
      <c r="BFK215" s="92"/>
      <c r="BFL215" s="92"/>
      <c r="BFM215" s="92"/>
      <c r="BFN215" s="92"/>
      <c r="BFO215" s="92"/>
      <c r="BFP215" s="92"/>
      <c r="BFQ215" s="92"/>
      <c r="BFR215" s="92"/>
      <c r="BFS215" s="92"/>
      <c r="BFT215" s="92"/>
      <c r="BFU215" s="92"/>
      <c r="BFV215" s="92"/>
      <c r="BFW215" s="92"/>
      <c r="BFX215" s="92"/>
      <c r="BFY215" s="92"/>
      <c r="BFZ215" s="92"/>
      <c r="BGA215" s="92"/>
      <c r="BGB215" s="92"/>
      <c r="BGC215" s="92"/>
      <c r="BGD215" s="92"/>
      <c r="BGE215" s="92"/>
      <c r="BGF215" s="92"/>
      <c r="BGG215" s="92"/>
      <c r="BGH215" s="92"/>
      <c r="BGI215" s="92"/>
      <c r="BGJ215" s="92"/>
      <c r="BGK215" s="92"/>
      <c r="BGL215" s="92"/>
      <c r="BGM215" s="92"/>
      <c r="BGN215" s="92"/>
      <c r="BGO215" s="92"/>
      <c r="BGP215" s="92"/>
      <c r="BGQ215" s="92"/>
      <c r="BGR215" s="92"/>
      <c r="BGS215" s="92"/>
      <c r="BGT215" s="92"/>
      <c r="BGU215" s="92"/>
      <c r="BGV215" s="92"/>
      <c r="BGW215" s="92"/>
      <c r="BGX215" s="92"/>
      <c r="BGY215" s="92"/>
      <c r="BGZ215" s="92"/>
      <c r="BHA215" s="92"/>
      <c r="BHB215" s="92"/>
      <c r="BHC215" s="92"/>
      <c r="BHD215" s="92"/>
      <c r="BHE215" s="92"/>
      <c r="BHF215" s="92"/>
      <c r="BHG215" s="92"/>
      <c r="BHH215" s="92"/>
      <c r="BHI215" s="92"/>
      <c r="BHJ215" s="92"/>
      <c r="BHK215" s="92"/>
      <c r="BHL215" s="92"/>
      <c r="BHM215" s="92"/>
      <c r="BHN215" s="92"/>
      <c r="BHO215" s="92"/>
      <c r="BHP215" s="92"/>
      <c r="BHQ215" s="92"/>
      <c r="BHR215" s="92"/>
      <c r="BHS215" s="92"/>
      <c r="BHT215" s="92"/>
      <c r="BHU215" s="92"/>
      <c r="BHV215" s="92"/>
      <c r="BHW215" s="92"/>
      <c r="BHX215" s="92"/>
      <c r="BHY215" s="92"/>
      <c r="BHZ215" s="92"/>
      <c r="BIA215" s="92"/>
      <c r="BIB215" s="92"/>
      <c r="BIC215" s="92"/>
      <c r="BID215" s="92"/>
      <c r="BIE215" s="92"/>
      <c r="BIF215" s="92"/>
      <c r="BIG215" s="92"/>
      <c r="BIH215" s="92"/>
      <c r="BII215" s="92"/>
      <c r="BIJ215" s="92"/>
      <c r="BIK215" s="92"/>
      <c r="BIL215" s="92"/>
      <c r="BIM215" s="92"/>
      <c r="BIN215" s="92"/>
      <c r="BIO215" s="92"/>
      <c r="BIP215" s="92"/>
      <c r="BIQ215" s="92"/>
      <c r="BIR215" s="92"/>
      <c r="BIS215" s="92"/>
      <c r="BIT215" s="92"/>
      <c r="BIU215" s="92"/>
      <c r="BIV215" s="92"/>
      <c r="BIW215" s="92"/>
      <c r="BIX215" s="92"/>
      <c r="BIY215" s="92"/>
      <c r="BIZ215" s="92"/>
      <c r="BJA215" s="92"/>
      <c r="BJB215" s="92"/>
      <c r="BJC215" s="92"/>
      <c r="BJD215" s="92"/>
      <c r="BJE215" s="92"/>
      <c r="BJF215" s="92"/>
      <c r="BJG215" s="92"/>
      <c r="BJH215" s="92"/>
      <c r="BJI215" s="92"/>
      <c r="BJJ215" s="92"/>
      <c r="BJK215" s="92"/>
      <c r="BJL215" s="92"/>
      <c r="BJM215" s="92"/>
      <c r="BJN215" s="92"/>
      <c r="BJO215" s="92"/>
      <c r="BJP215" s="92"/>
      <c r="BJQ215" s="92"/>
      <c r="BJR215" s="92"/>
      <c r="BJS215" s="92"/>
      <c r="BJT215" s="92"/>
      <c r="BJU215" s="92"/>
      <c r="BJV215" s="92"/>
      <c r="BJW215" s="92"/>
      <c r="BJX215" s="92"/>
      <c r="BJY215" s="92"/>
      <c r="BJZ215" s="92"/>
      <c r="BKA215" s="92"/>
      <c r="BKB215" s="92"/>
      <c r="BKC215" s="92"/>
      <c r="BKD215" s="92"/>
      <c r="BKE215" s="92"/>
      <c r="BKF215" s="92"/>
      <c r="BKG215" s="92"/>
      <c r="BKH215" s="92"/>
      <c r="BKI215" s="92"/>
      <c r="BKJ215" s="92"/>
      <c r="BKK215" s="92"/>
      <c r="BKL215" s="92"/>
      <c r="BKM215" s="92"/>
      <c r="BKN215" s="92"/>
      <c r="BKO215" s="92"/>
      <c r="BKP215" s="92"/>
      <c r="BKQ215" s="92"/>
      <c r="BKR215" s="92"/>
      <c r="BKS215" s="92"/>
      <c r="BKT215" s="92"/>
      <c r="BKU215" s="92"/>
      <c r="BKV215" s="92"/>
      <c r="BKW215" s="92"/>
      <c r="BKX215" s="92"/>
      <c r="BKY215" s="92"/>
      <c r="BKZ215" s="92"/>
      <c r="BLA215" s="92"/>
      <c r="BLB215" s="92"/>
      <c r="BLC215" s="92"/>
      <c r="BLD215" s="92"/>
      <c r="BLE215" s="92"/>
      <c r="BLF215" s="92"/>
      <c r="BLG215" s="92"/>
      <c r="BLH215" s="92"/>
      <c r="BLI215" s="92"/>
      <c r="BLJ215" s="92"/>
      <c r="BLK215" s="92"/>
      <c r="BLL215" s="92"/>
      <c r="BLM215" s="92"/>
      <c r="BLN215" s="92"/>
      <c r="BLO215" s="92"/>
      <c r="BLP215" s="92"/>
      <c r="BLQ215" s="92"/>
      <c r="BLR215" s="92"/>
      <c r="BLS215" s="92"/>
      <c r="BLT215" s="92"/>
      <c r="BLU215" s="92"/>
      <c r="BLV215" s="92"/>
      <c r="BLW215" s="92"/>
      <c r="BLX215" s="92"/>
      <c r="BLY215" s="92"/>
      <c r="BLZ215" s="92"/>
      <c r="BMA215" s="92"/>
      <c r="BMB215" s="92"/>
      <c r="BMC215" s="92"/>
      <c r="BMD215" s="92"/>
      <c r="BME215" s="92"/>
      <c r="BMF215" s="92"/>
      <c r="BMG215" s="92"/>
      <c r="BMH215" s="92"/>
      <c r="BMI215" s="92"/>
      <c r="BMJ215" s="92"/>
      <c r="BMK215" s="92"/>
      <c r="BML215" s="92"/>
      <c r="BMM215" s="92"/>
      <c r="BMN215" s="92"/>
      <c r="BMO215" s="92"/>
      <c r="BMP215" s="92"/>
      <c r="BMQ215" s="92"/>
      <c r="BMR215" s="92"/>
      <c r="BMS215" s="92"/>
      <c r="BMT215" s="92"/>
      <c r="BMU215" s="92"/>
      <c r="BMV215" s="92"/>
      <c r="BMW215" s="92"/>
      <c r="BMX215" s="92"/>
      <c r="BMY215" s="92"/>
      <c r="BMZ215" s="92"/>
      <c r="BNA215" s="92"/>
      <c r="BNB215" s="92"/>
      <c r="BNC215" s="92"/>
      <c r="BND215" s="92"/>
      <c r="BNE215" s="92"/>
      <c r="BNF215" s="92"/>
      <c r="BNG215" s="92"/>
      <c r="BNH215" s="92"/>
      <c r="BNI215" s="92"/>
      <c r="BNJ215" s="92"/>
      <c r="BNK215" s="92"/>
      <c r="BNL215" s="92"/>
      <c r="BNM215" s="92"/>
      <c r="BNN215" s="92"/>
      <c r="BNO215" s="92"/>
      <c r="BNP215" s="92"/>
      <c r="BNQ215" s="92"/>
      <c r="BNR215" s="92"/>
      <c r="BNS215" s="92"/>
      <c r="BNT215" s="92"/>
      <c r="BNU215" s="92"/>
      <c r="BNV215" s="92"/>
      <c r="BNW215" s="92"/>
      <c r="BNX215" s="92"/>
      <c r="BNY215" s="92"/>
      <c r="BNZ215" s="92"/>
      <c r="BOA215" s="92"/>
      <c r="BOB215" s="92"/>
      <c r="BOC215" s="92"/>
      <c r="BOD215" s="92"/>
      <c r="BOE215" s="92"/>
      <c r="BOF215" s="92"/>
      <c r="BOG215" s="92"/>
      <c r="BOH215" s="92"/>
      <c r="BOI215" s="92"/>
      <c r="BOJ215" s="92"/>
      <c r="BOK215" s="92"/>
      <c r="BOL215" s="92"/>
      <c r="BOM215" s="92"/>
      <c r="BON215" s="92"/>
      <c r="BOO215" s="92"/>
      <c r="BOP215" s="92"/>
      <c r="BOQ215" s="92"/>
      <c r="BOR215" s="92"/>
      <c r="BOS215" s="92"/>
      <c r="BOT215" s="92"/>
      <c r="BOU215" s="92"/>
      <c r="BOV215" s="92"/>
      <c r="BOW215" s="92"/>
      <c r="BOX215" s="92"/>
      <c r="BOY215" s="92"/>
      <c r="BOZ215" s="92"/>
      <c r="BPA215" s="92"/>
      <c r="BPB215" s="92"/>
      <c r="BPC215" s="92"/>
      <c r="BPD215" s="92"/>
      <c r="BPE215" s="92"/>
      <c r="BPF215" s="92"/>
      <c r="BPG215" s="92"/>
      <c r="BPH215" s="92"/>
      <c r="BPI215" s="92"/>
      <c r="BPJ215" s="92"/>
      <c r="BPK215" s="92"/>
      <c r="BPL215" s="92"/>
      <c r="BPM215" s="92"/>
      <c r="BPN215" s="92"/>
      <c r="BPO215" s="92"/>
      <c r="BPP215" s="92"/>
      <c r="BPQ215" s="92"/>
      <c r="BPR215" s="92"/>
      <c r="BPS215" s="92"/>
      <c r="BPT215" s="92"/>
      <c r="BPU215" s="92"/>
      <c r="BPV215" s="92"/>
      <c r="BPW215" s="92"/>
      <c r="BPX215" s="92"/>
      <c r="BPY215" s="92"/>
      <c r="BPZ215" s="92"/>
      <c r="BQA215" s="92"/>
      <c r="BQB215" s="92"/>
      <c r="BQC215" s="92"/>
      <c r="BQD215" s="92"/>
      <c r="BQE215" s="92"/>
      <c r="BQF215" s="92"/>
      <c r="BQG215" s="92"/>
      <c r="BQH215" s="92"/>
      <c r="BQI215" s="92"/>
      <c r="BQJ215" s="92"/>
      <c r="BQK215" s="92"/>
      <c r="BQL215" s="92"/>
      <c r="BQM215" s="92"/>
      <c r="BQN215" s="92"/>
      <c r="BQO215" s="92"/>
      <c r="BQP215" s="92"/>
      <c r="BQQ215" s="92"/>
      <c r="BQR215" s="92"/>
      <c r="BQS215" s="92"/>
      <c r="BQT215" s="92"/>
      <c r="BQU215" s="92"/>
      <c r="BQV215" s="92"/>
      <c r="BQW215" s="92"/>
      <c r="BQX215" s="92"/>
      <c r="BQY215" s="92"/>
      <c r="BQZ215" s="92"/>
      <c r="BRA215" s="92"/>
      <c r="BRB215" s="92"/>
      <c r="BRC215" s="92"/>
      <c r="BRD215" s="92"/>
      <c r="BRE215" s="92"/>
      <c r="BRF215" s="92"/>
      <c r="BRG215" s="92"/>
      <c r="BRH215" s="92"/>
      <c r="BRI215" s="92"/>
      <c r="BRJ215" s="92"/>
      <c r="BRK215" s="92"/>
      <c r="BRL215" s="92"/>
      <c r="BRM215" s="92"/>
      <c r="BRN215" s="92"/>
      <c r="BRO215" s="92"/>
      <c r="BRP215" s="92"/>
      <c r="BRQ215" s="92"/>
      <c r="BRR215" s="92"/>
      <c r="BRS215" s="92"/>
      <c r="BRT215" s="92"/>
      <c r="BRU215" s="92"/>
      <c r="BRV215" s="92"/>
      <c r="BRW215" s="92"/>
      <c r="BRX215" s="92"/>
      <c r="BRY215" s="92"/>
      <c r="BRZ215" s="92"/>
      <c r="BSA215" s="92"/>
      <c r="BSB215" s="92"/>
      <c r="BSC215" s="92"/>
      <c r="BSD215" s="92"/>
      <c r="BSE215" s="92"/>
      <c r="BSF215" s="92"/>
      <c r="BSG215" s="92"/>
      <c r="BSH215" s="92"/>
      <c r="BSI215" s="92"/>
      <c r="BSJ215" s="92"/>
      <c r="BSK215" s="92"/>
      <c r="BSL215" s="92"/>
      <c r="BSM215" s="92"/>
      <c r="BSN215" s="92"/>
      <c r="BSO215" s="92"/>
      <c r="BSP215" s="92"/>
      <c r="BSQ215" s="92"/>
      <c r="BSR215" s="92"/>
      <c r="BSS215" s="92"/>
      <c r="BST215" s="92"/>
      <c r="BSU215" s="92"/>
      <c r="BSV215" s="92"/>
      <c r="BSW215" s="92"/>
      <c r="BSX215" s="92"/>
      <c r="BSY215" s="92"/>
      <c r="BSZ215" s="92"/>
      <c r="BTA215" s="92"/>
      <c r="BTB215" s="92"/>
      <c r="BTC215" s="92"/>
      <c r="BTD215" s="92"/>
      <c r="BTE215" s="92"/>
      <c r="BTF215" s="92"/>
      <c r="BTG215" s="92"/>
      <c r="BTH215" s="92"/>
      <c r="BTI215" s="92"/>
      <c r="BTJ215" s="92"/>
      <c r="BTK215" s="92"/>
      <c r="BTL215" s="92"/>
      <c r="BTM215" s="92"/>
      <c r="BTN215" s="92"/>
      <c r="BTO215" s="92"/>
      <c r="BTP215" s="92"/>
      <c r="BTQ215" s="92"/>
      <c r="BTR215" s="92"/>
      <c r="BTS215" s="92"/>
      <c r="BTT215" s="92"/>
      <c r="BTU215" s="92"/>
      <c r="BTV215" s="92"/>
      <c r="BTW215" s="92"/>
      <c r="BTX215" s="92"/>
      <c r="BTY215" s="92"/>
      <c r="BTZ215" s="92"/>
      <c r="BUA215" s="92"/>
      <c r="BUB215" s="92"/>
      <c r="BUC215" s="92"/>
      <c r="BUD215" s="92"/>
      <c r="BUE215" s="92"/>
      <c r="BUF215" s="92"/>
      <c r="BUG215" s="92"/>
      <c r="BUH215" s="92"/>
      <c r="BUI215" s="92"/>
      <c r="BUJ215" s="92"/>
      <c r="BUK215" s="92"/>
      <c r="BUL215" s="92"/>
      <c r="BUM215" s="92"/>
      <c r="BUN215" s="92"/>
      <c r="BUO215" s="92"/>
      <c r="BUP215" s="92"/>
      <c r="BUQ215" s="92"/>
      <c r="BUR215" s="92"/>
      <c r="BUS215" s="92"/>
      <c r="BUT215" s="92"/>
      <c r="BUU215" s="92"/>
      <c r="BUV215" s="92"/>
      <c r="BUW215" s="92"/>
      <c r="BUX215" s="92"/>
      <c r="BUY215" s="92"/>
      <c r="BUZ215" s="92"/>
      <c r="BVA215" s="92"/>
      <c r="BVB215" s="92"/>
      <c r="BVC215" s="92"/>
      <c r="BVD215" s="92"/>
      <c r="BVE215" s="92"/>
      <c r="BVF215" s="92"/>
      <c r="BVG215" s="92"/>
      <c r="BVH215" s="92"/>
      <c r="BVI215" s="92"/>
      <c r="BVJ215" s="92"/>
      <c r="BVK215" s="92"/>
      <c r="BVL215" s="92"/>
      <c r="BVM215" s="92"/>
      <c r="BVN215" s="92"/>
      <c r="BVO215" s="92"/>
      <c r="BVP215" s="92"/>
      <c r="BVQ215" s="92"/>
      <c r="BVR215" s="92"/>
      <c r="BVS215" s="92"/>
      <c r="BVT215" s="92"/>
      <c r="BVU215" s="92"/>
      <c r="BVV215" s="92"/>
      <c r="BVW215" s="92"/>
      <c r="BVX215" s="92"/>
      <c r="BVY215" s="92"/>
      <c r="BVZ215" s="92"/>
      <c r="BWA215" s="92"/>
      <c r="BWB215" s="92"/>
      <c r="BWC215" s="92"/>
      <c r="BWD215" s="92"/>
      <c r="BWE215" s="92"/>
      <c r="BWF215" s="92"/>
      <c r="BWG215" s="92"/>
      <c r="BWH215" s="92"/>
      <c r="BWI215" s="92"/>
      <c r="BWJ215" s="92"/>
      <c r="BWK215" s="92"/>
      <c r="BWL215" s="92"/>
      <c r="BWM215" s="92"/>
      <c r="BWN215" s="92"/>
      <c r="BWO215" s="92"/>
      <c r="BWP215" s="92"/>
      <c r="BWQ215" s="92"/>
      <c r="BWR215" s="92"/>
      <c r="BWS215" s="92"/>
      <c r="BWT215" s="92"/>
      <c r="BWU215" s="92"/>
      <c r="BWV215" s="92"/>
      <c r="BWW215" s="92"/>
      <c r="BWX215" s="92"/>
      <c r="BWY215" s="92"/>
      <c r="BWZ215" s="92"/>
      <c r="BXA215" s="92"/>
      <c r="BXB215" s="92"/>
      <c r="BXC215" s="92"/>
      <c r="BXD215" s="92"/>
      <c r="BXE215" s="92"/>
      <c r="BXF215" s="92"/>
      <c r="BXG215" s="92"/>
      <c r="BXH215" s="92"/>
      <c r="BXI215" s="92"/>
      <c r="BXJ215" s="92"/>
      <c r="BXK215" s="92"/>
      <c r="BXL215" s="92"/>
      <c r="BXM215" s="92"/>
      <c r="BXN215" s="92"/>
      <c r="BXO215" s="92"/>
      <c r="BXP215" s="92"/>
      <c r="BXQ215" s="92"/>
      <c r="BXR215" s="92"/>
      <c r="BXS215" s="92"/>
      <c r="BXT215" s="92"/>
      <c r="BXU215" s="92"/>
      <c r="BXV215" s="92"/>
      <c r="BXW215" s="92"/>
      <c r="BXX215" s="92"/>
      <c r="BXY215" s="92"/>
      <c r="BXZ215" s="92"/>
      <c r="BYA215" s="92"/>
      <c r="BYB215" s="92"/>
      <c r="BYC215" s="92"/>
      <c r="BYD215" s="92"/>
      <c r="BYE215" s="92"/>
      <c r="BYF215" s="92"/>
      <c r="BYG215" s="92"/>
      <c r="BYH215" s="92"/>
      <c r="BYI215" s="92"/>
      <c r="BYJ215" s="92"/>
      <c r="BYK215" s="92"/>
      <c r="BYL215" s="92"/>
      <c r="BYM215" s="92"/>
      <c r="BYN215" s="92"/>
      <c r="BYO215" s="92"/>
      <c r="BYP215" s="92"/>
      <c r="BYQ215" s="92"/>
      <c r="BYR215" s="92"/>
      <c r="BYS215" s="92"/>
      <c r="BYT215" s="92"/>
      <c r="BYU215" s="92"/>
      <c r="BYV215" s="92"/>
      <c r="BYW215" s="92"/>
      <c r="BYX215" s="92"/>
      <c r="BYY215" s="92"/>
      <c r="BYZ215" s="92"/>
      <c r="BZA215" s="92"/>
      <c r="BZB215" s="92"/>
      <c r="BZC215" s="92"/>
      <c r="BZD215" s="92"/>
      <c r="BZE215" s="92"/>
      <c r="BZF215" s="92"/>
      <c r="BZG215" s="92"/>
      <c r="BZH215" s="92"/>
      <c r="BZI215" s="92"/>
      <c r="BZJ215" s="92"/>
      <c r="BZK215" s="92"/>
      <c r="BZL215" s="92"/>
      <c r="BZM215" s="92"/>
      <c r="BZN215" s="92"/>
      <c r="BZO215" s="92"/>
      <c r="BZP215" s="92"/>
      <c r="BZQ215" s="92"/>
      <c r="BZR215" s="92"/>
      <c r="BZS215" s="92"/>
      <c r="BZT215" s="92"/>
      <c r="BZU215" s="92"/>
      <c r="BZV215" s="92"/>
      <c r="BZW215" s="92"/>
      <c r="BZX215" s="92"/>
      <c r="BZY215" s="92"/>
      <c r="BZZ215" s="92"/>
      <c r="CAA215" s="92"/>
      <c r="CAB215" s="92"/>
      <c r="CAC215" s="92"/>
      <c r="CAD215" s="92"/>
      <c r="CAE215" s="92"/>
      <c r="CAF215" s="92"/>
      <c r="CAG215" s="92"/>
      <c r="CAH215" s="92"/>
      <c r="CAI215" s="92"/>
      <c r="CAJ215" s="92"/>
      <c r="CAK215" s="92"/>
      <c r="CAL215" s="92"/>
      <c r="CAM215" s="92"/>
      <c r="CAN215" s="92"/>
      <c r="CAO215" s="92"/>
      <c r="CAP215" s="92"/>
      <c r="CAQ215" s="92"/>
      <c r="CAR215" s="92"/>
      <c r="CAS215" s="92"/>
      <c r="CAT215" s="92"/>
      <c r="CAU215" s="92"/>
      <c r="CAV215" s="92"/>
      <c r="CAW215" s="92"/>
      <c r="CAX215" s="92"/>
      <c r="CAY215" s="92"/>
      <c r="CAZ215" s="92"/>
      <c r="CBA215" s="92"/>
      <c r="CBB215" s="92"/>
      <c r="CBC215" s="92"/>
      <c r="CBD215" s="92"/>
      <c r="CBE215" s="92"/>
      <c r="CBF215" s="92"/>
      <c r="CBG215" s="92"/>
      <c r="CBH215" s="92"/>
      <c r="CBI215" s="92"/>
      <c r="CBJ215" s="92"/>
      <c r="CBK215" s="92"/>
      <c r="CBL215" s="92"/>
      <c r="CBM215" s="92"/>
      <c r="CBN215" s="92"/>
      <c r="CBO215" s="92"/>
      <c r="CBP215" s="92"/>
      <c r="CBQ215" s="92"/>
      <c r="CBR215" s="92"/>
      <c r="CBS215" s="92"/>
      <c r="CBT215" s="92"/>
      <c r="CBU215" s="92"/>
      <c r="CBV215" s="92"/>
      <c r="CBW215" s="92"/>
      <c r="CBX215" s="92"/>
      <c r="CBY215" s="92"/>
      <c r="CBZ215" s="92"/>
      <c r="CCA215" s="92"/>
      <c r="CCB215" s="92"/>
      <c r="CCC215" s="92"/>
      <c r="CCD215" s="92"/>
      <c r="CCE215" s="92"/>
      <c r="CCF215" s="92"/>
      <c r="CCG215" s="92"/>
      <c r="CCH215" s="92"/>
      <c r="CCI215" s="92"/>
      <c r="CCJ215" s="92"/>
      <c r="CCK215" s="92"/>
      <c r="CCL215" s="92"/>
      <c r="CCM215" s="92"/>
      <c r="CCN215" s="92"/>
      <c r="CCO215" s="92"/>
      <c r="CCP215" s="92"/>
      <c r="CCQ215" s="92"/>
      <c r="CCR215" s="92"/>
      <c r="CCS215" s="92"/>
      <c r="CCT215" s="92"/>
      <c r="CCU215" s="92"/>
      <c r="CCV215" s="92"/>
      <c r="CCW215" s="92"/>
      <c r="CCX215" s="92"/>
      <c r="CCY215" s="92"/>
      <c r="CCZ215" s="92"/>
      <c r="CDA215" s="92"/>
      <c r="CDB215" s="92"/>
      <c r="CDC215" s="92"/>
      <c r="CDD215" s="92"/>
      <c r="CDE215" s="92"/>
      <c r="CDF215" s="92"/>
      <c r="CDG215" s="92"/>
      <c r="CDH215" s="92"/>
      <c r="CDI215" s="92"/>
      <c r="CDJ215" s="92"/>
      <c r="CDK215" s="92"/>
      <c r="CDL215" s="92"/>
      <c r="CDM215" s="92"/>
      <c r="CDN215" s="92"/>
      <c r="CDO215" s="92"/>
      <c r="CDP215" s="92"/>
      <c r="CDQ215" s="92"/>
      <c r="CDR215" s="92"/>
      <c r="CDS215" s="92"/>
      <c r="CDT215" s="92"/>
      <c r="CDU215" s="92"/>
      <c r="CDV215" s="92"/>
      <c r="CDW215" s="92"/>
      <c r="CDX215" s="92"/>
      <c r="CDY215" s="92"/>
      <c r="CDZ215" s="92"/>
      <c r="CEA215" s="92"/>
      <c r="CEB215" s="92"/>
      <c r="CEC215" s="92"/>
      <c r="CED215" s="92"/>
      <c r="CEE215" s="92"/>
      <c r="CEF215" s="92"/>
      <c r="CEG215" s="92"/>
      <c r="CEH215" s="92"/>
      <c r="CEI215" s="92"/>
      <c r="CEJ215" s="92"/>
      <c r="CEK215" s="92"/>
      <c r="CEL215" s="92"/>
      <c r="CEM215" s="92"/>
      <c r="CEN215" s="92"/>
      <c r="CEO215" s="92"/>
      <c r="CEP215" s="92"/>
      <c r="CEQ215" s="92"/>
      <c r="CER215" s="92"/>
      <c r="CES215" s="92"/>
      <c r="CET215" s="92"/>
      <c r="CEU215" s="92"/>
      <c r="CEV215" s="92"/>
      <c r="CEW215" s="92"/>
      <c r="CEX215" s="92"/>
      <c r="CEY215" s="92"/>
      <c r="CEZ215" s="92"/>
      <c r="CFA215" s="92"/>
      <c r="CFB215" s="92"/>
      <c r="CFC215" s="92"/>
      <c r="CFD215" s="92"/>
      <c r="CFE215" s="92"/>
      <c r="CFF215" s="92"/>
      <c r="CFG215" s="92"/>
      <c r="CFH215" s="92"/>
      <c r="CFI215" s="92"/>
      <c r="CFJ215" s="92"/>
      <c r="CFK215" s="92"/>
      <c r="CFL215" s="92"/>
      <c r="CFM215" s="92"/>
      <c r="CFN215" s="92"/>
      <c r="CFO215" s="92"/>
      <c r="CFP215" s="92"/>
      <c r="CFQ215" s="92"/>
      <c r="CFR215" s="92"/>
      <c r="CFS215" s="92"/>
      <c r="CFT215" s="92"/>
      <c r="CFU215" s="92"/>
      <c r="CFV215" s="92"/>
      <c r="CFW215" s="92"/>
      <c r="CFX215" s="92"/>
      <c r="CFY215" s="92"/>
      <c r="CFZ215" s="92"/>
      <c r="CGA215" s="92"/>
      <c r="CGB215" s="92"/>
      <c r="CGC215" s="92"/>
      <c r="CGD215" s="92"/>
      <c r="CGE215" s="92"/>
      <c r="CGF215" s="92"/>
      <c r="CGG215" s="92"/>
      <c r="CGH215" s="92"/>
      <c r="CGI215" s="92"/>
      <c r="CGJ215" s="92"/>
      <c r="CGK215" s="92"/>
      <c r="CGL215" s="92"/>
      <c r="CGM215" s="92"/>
      <c r="CGN215" s="92"/>
      <c r="CGO215" s="92"/>
      <c r="CGP215" s="92"/>
      <c r="CGQ215" s="92"/>
      <c r="CGR215" s="92"/>
      <c r="CGS215" s="92"/>
      <c r="CGT215" s="92"/>
      <c r="CGU215" s="92"/>
      <c r="CGV215" s="92"/>
      <c r="CGW215" s="92"/>
      <c r="CGX215" s="92"/>
      <c r="CGY215" s="92"/>
      <c r="CGZ215" s="92"/>
      <c r="CHA215" s="92"/>
      <c r="CHB215" s="92"/>
      <c r="CHC215" s="92"/>
      <c r="CHD215" s="92"/>
      <c r="CHE215" s="92"/>
      <c r="CHF215" s="92"/>
      <c r="CHG215" s="92"/>
      <c r="CHH215" s="92"/>
      <c r="CHI215" s="92"/>
      <c r="CHJ215" s="92"/>
      <c r="CHK215" s="92"/>
      <c r="CHL215" s="92"/>
      <c r="CHM215" s="92"/>
      <c r="CHN215" s="92"/>
      <c r="CHO215" s="92"/>
      <c r="CHP215" s="92"/>
      <c r="CHQ215" s="92"/>
      <c r="CHR215" s="92"/>
      <c r="CHS215" s="92"/>
      <c r="CHT215" s="92"/>
      <c r="CHU215" s="92"/>
      <c r="CHV215" s="92"/>
      <c r="CHW215" s="92"/>
      <c r="CHX215" s="92"/>
      <c r="CHY215" s="92"/>
      <c r="CHZ215" s="92"/>
      <c r="CIA215" s="92"/>
      <c r="CIB215" s="92"/>
      <c r="CIC215" s="92"/>
      <c r="CID215" s="92"/>
      <c r="CIE215" s="92"/>
      <c r="CIF215" s="92"/>
      <c r="CIG215" s="92"/>
      <c r="CIH215" s="92"/>
      <c r="CII215" s="92"/>
      <c r="CIJ215" s="92"/>
      <c r="CIK215" s="92"/>
      <c r="CIL215" s="92"/>
      <c r="CIM215" s="92"/>
      <c r="CIN215" s="92"/>
      <c r="CIO215" s="92"/>
      <c r="CIP215" s="92"/>
      <c r="CIQ215" s="92"/>
      <c r="CIR215" s="92"/>
      <c r="CIS215" s="92"/>
      <c r="CIT215" s="92"/>
      <c r="CIU215" s="92"/>
      <c r="CIV215" s="92"/>
      <c r="CIW215" s="92"/>
      <c r="CIX215" s="92"/>
      <c r="CIY215" s="92"/>
      <c r="CIZ215" s="92"/>
      <c r="CJA215" s="92"/>
      <c r="CJB215" s="92"/>
      <c r="CJC215" s="92"/>
      <c r="CJD215" s="92"/>
      <c r="CJE215" s="92"/>
      <c r="CJF215" s="92"/>
      <c r="CJG215" s="92"/>
      <c r="CJH215" s="92"/>
      <c r="CJI215" s="92"/>
      <c r="CJJ215" s="92"/>
      <c r="CJK215" s="92"/>
      <c r="CJL215" s="92"/>
      <c r="CJM215" s="92"/>
      <c r="CJN215" s="92"/>
      <c r="CJO215" s="92"/>
      <c r="CJP215" s="92"/>
      <c r="CJQ215" s="92"/>
      <c r="CJR215" s="92"/>
      <c r="CJS215" s="92"/>
      <c r="CJT215" s="92"/>
      <c r="CJU215" s="92"/>
      <c r="CJV215" s="92"/>
      <c r="CJW215" s="92"/>
      <c r="CJX215" s="92"/>
      <c r="CJY215" s="92"/>
      <c r="CJZ215" s="92"/>
      <c r="CKA215" s="92"/>
      <c r="CKB215" s="92"/>
      <c r="CKC215" s="92"/>
      <c r="CKD215" s="92"/>
      <c r="CKE215" s="92"/>
      <c r="CKF215" s="92"/>
      <c r="CKG215" s="92"/>
      <c r="CKH215" s="92"/>
      <c r="CKI215" s="92"/>
      <c r="CKJ215" s="92"/>
      <c r="CKK215" s="92"/>
      <c r="CKL215" s="92"/>
      <c r="CKM215" s="92"/>
      <c r="CKN215" s="92"/>
      <c r="CKO215" s="92"/>
      <c r="CKP215" s="92"/>
      <c r="CKQ215" s="92"/>
      <c r="CKR215" s="92"/>
      <c r="CKS215" s="92"/>
      <c r="CKT215" s="92"/>
      <c r="CKU215" s="92"/>
      <c r="CKV215" s="92"/>
      <c r="CKW215" s="92"/>
      <c r="CKX215" s="92"/>
      <c r="CKY215" s="92"/>
      <c r="CKZ215" s="92"/>
      <c r="CLA215" s="92"/>
      <c r="CLB215" s="92"/>
      <c r="CLC215" s="92"/>
      <c r="CLD215" s="92"/>
      <c r="CLE215" s="92"/>
      <c r="CLF215" s="92"/>
      <c r="CLG215" s="92"/>
      <c r="CLH215" s="92"/>
      <c r="CLI215" s="92"/>
      <c r="CLJ215" s="92"/>
      <c r="CLK215" s="92"/>
      <c r="CLL215" s="92"/>
      <c r="CLM215" s="92"/>
      <c r="CLN215" s="92"/>
      <c r="CLO215" s="92"/>
      <c r="CLP215" s="92"/>
      <c r="CLQ215" s="92"/>
      <c r="CLR215" s="92"/>
      <c r="CLS215" s="92"/>
      <c r="CLT215" s="92"/>
      <c r="CLU215" s="92"/>
      <c r="CLV215" s="92"/>
      <c r="CLW215" s="92"/>
      <c r="CLX215" s="92"/>
      <c r="CLY215" s="92"/>
      <c r="CLZ215" s="92"/>
      <c r="CMA215" s="92"/>
      <c r="CMB215" s="92"/>
      <c r="CMC215" s="92"/>
      <c r="CMD215" s="92"/>
      <c r="CME215" s="92"/>
      <c r="CMF215" s="92"/>
      <c r="CMG215" s="92"/>
      <c r="CMH215" s="92"/>
      <c r="CMI215" s="92"/>
      <c r="CMJ215" s="92"/>
      <c r="CMK215" s="92"/>
      <c r="CML215" s="92"/>
      <c r="CMM215" s="92"/>
      <c r="CMN215" s="92"/>
      <c r="CMO215" s="92"/>
      <c r="CMP215" s="92"/>
      <c r="CMQ215" s="92"/>
      <c r="CMR215" s="92"/>
      <c r="CMS215" s="92"/>
      <c r="CMT215" s="92"/>
      <c r="CMU215" s="92"/>
      <c r="CMV215" s="92"/>
      <c r="CMW215" s="92"/>
      <c r="CMX215" s="92"/>
      <c r="CMY215" s="92"/>
      <c r="CMZ215" s="92"/>
      <c r="CNA215" s="92"/>
      <c r="CNB215" s="92"/>
      <c r="CNC215" s="92"/>
      <c r="CND215" s="92"/>
      <c r="CNE215" s="92"/>
      <c r="CNF215" s="92"/>
      <c r="CNG215" s="92"/>
      <c r="CNH215" s="92"/>
      <c r="CNI215" s="92"/>
      <c r="CNJ215" s="92"/>
      <c r="CNK215" s="92"/>
      <c r="CNL215" s="92"/>
      <c r="CNM215" s="92"/>
      <c r="CNN215" s="92"/>
      <c r="CNO215" s="92"/>
      <c r="CNP215" s="92"/>
      <c r="CNQ215" s="92"/>
      <c r="CNR215" s="92"/>
      <c r="CNS215" s="92"/>
      <c r="CNT215" s="92"/>
      <c r="CNU215" s="92"/>
      <c r="CNV215" s="92"/>
      <c r="CNW215" s="92"/>
      <c r="CNX215" s="92"/>
      <c r="CNY215" s="92"/>
      <c r="CNZ215" s="92"/>
      <c r="COA215" s="92"/>
      <c r="COB215" s="92"/>
      <c r="COC215" s="92"/>
      <c r="COD215" s="92"/>
      <c r="COE215" s="92"/>
      <c r="COF215" s="92"/>
      <c r="COG215" s="92"/>
      <c r="COH215" s="92"/>
      <c r="COI215" s="92"/>
      <c r="COJ215" s="92"/>
      <c r="COK215" s="92"/>
      <c r="COL215" s="92"/>
      <c r="COM215" s="92"/>
      <c r="CON215" s="92"/>
      <c r="COO215" s="92"/>
      <c r="COP215" s="92"/>
      <c r="COQ215" s="92"/>
      <c r="COR215" s="92"/>
      <c r="COS215" s="92"/>
      <c r="COT215" s="92"/>
      <c r="COU215" s="92"/>
      <c r="COV215" s="92"/>
      <c r="COW215" s="92"/>
      <c r="COX215" s="92"/>
      <c r="COY215" s="92"/>
      <c r="COZ215" s="92"/>
      <c r="CPA215" s="92"/>
      <c r="CPB215" s="92"/>
      <c r="CPC215" s="92"/>
      <c r="CPD215" s="92"/>
      <c r="CPE215" s="92"/>
      <c r="CPF215" s="92"/>
      <c r="CPG215" s="92"/>
      <c r="CPH215" s="92"/>
      <c r="CPI215" s="92"/>
      <c r="CPJ215" s="92"/>
      <c r="CPK215" s="92"/>
      <c r="CPL215" s="92"/>
      <c r="CPM215" s="92"/>
      <c r="CPN215" s="92"/>
      <c r="CPO215" s="92"/>
      <c r="CPP215" s="92"/>
      <c r="CPQ215" s="92"/>
      <c r="CPR215" s="92"/>
      <c r="CPS215" s="92"/>
      <c r="CPT215" s="92"/>
      <c r="CPU215" s="92"/>
      <c r="CPV215" s="92"/>
      <c r="CPW215" s="92"/>
      <c r="CPX215" s="92"/>
      <c r="CPY215" s="92"/>
      <c r="CPZ215" s="92"/>
      <c r="CQA215" s="92"/>
      <c r="CQB215" s="92"/>
      <c r="CQC215" s="92"/>
      <c r="CQD215" s="92"/>
      <c r="CQE215" s="92"/>
      <c r="CQF215" s="92"/>
      <c r="CQG215" s="92"/>
      <c r="CQH215" s="92"/>
      <c r="CQI215" s="92"/>
      <c r="CQJ215" s="92"/>
      <c r="CQK215" s="92"/>
      <c r="CQL215" s="92"/>
      <c r="CQM215" s="92"/>
      <c r="CQN215" s="92"/>
      <c r="CQO215" s="92"/>
      <c r="CQP215" s="92"/>
      <c r="CQQ215" s="92"/>
      <c r="CQR215" s="92"/>
      <c r="CQS215" s="92"/>
      <c r="CQT215" s="92"/>
      <c r="CQU215" s="92"/>
      <c r="CQV215" s="92"/>
      <c r="CQW215" s="92"/>
      <c r="CQX215" s="92"/>
      <c r="CQY215" s="92"/>
      <c r="CQZ215" s="92"/>
      <c r="CRA215" s="92"/>
      <c r="CRB215" s="92"/>
      <c r="CRC215" s="92"/>
      <c r="CRD215" s="92"/>
      <c r="CRE215" s="92"/>
      <c r="CRF215" s="92"/>
      <c r="CRG215" s="92"/>
      <c r="CRH215" s="92"/>
      <c r="CRI215" s="92"/>
      <c r="CRJ215" s="92"/>
      <c r="CRK215" s="92"/>
      <c r="CRL215" s="92"/>
      <c r="CRM215" s="92"/>
      <c r="CRN215" s="92"/>
      <c r="CRO215" s="92"/>
      <c r="CRP215" s="92"/>
      <c r="CRQ215" s="92"/>
      <c r="CRR215" s="92"/>
      <c r="CRS215" s="92"/>
      <c r="CRT215" s="92"/>
      <c r="CRU215" s="92"/>
      <c r="CRV215" s="92"/>
      <c r="CRW215" s="92"/>
      <c r="CRX215" s="92"/>
      <c r="CRY215" s="92"/>
      <c r="CRZ215" s="92"/>
      <c r="CSA215" s="92"/>
      <c r="CSB215" s="92"/>
      <c r="CSC215" s="92"/>
      <c r="CSD215" s="92"/>
      <c r="CSE215" s="92"/>
      <c r="CSF215" s="92"/>
      <c r="CSG215" s="92"/>
      <c r="CSH215" s="92"/>
      <c r="CSI215" s="92"/>
      <c r="CSJ215" s="92"/>
      <c r="CSK215" s="92"/>
      <c r="CSL215" s="92"/>
      <c r="CSM215" s="92"/>
      <c r="CSN215" s="92"/>
      <c r="CSO215" s="92"/>
      <c r="CSP215" s="92"/>
      <c r="CSQ215" s="92"/>
      <c r="CSR215" s="92"/>
      <c r="CSS215" s="92"/>
      <c r="CST215" s="92"/>
      <c r="CSU215" s="92"/>
      <c r="CSV215" s="92"/>
      <c r="CSW215" s="92"/>
      <c r="CSX215" s="92"/>
      <c r="CSY215" s="92"/>
      <c r="CSZ215" s="92"/>
      <c r="CTA215" s="92"/>
      <c r="CTB215" s="92"/>
      <c r="CTC215" s="92"/>
      <c r="CTD215" s="92"/>
      <c r="CTE215" s="92"/>
      <c r="CTF215" s="92"/>
      <c r="CTG215" s="92"/>
      <c r="CTH215" s="92"/>
      <c r="CTI215" s="92"/>
      <c r="CTJ215" s="92"/>
      <c r="CTK215" s="92"/>
      <c r="CTL215" s="92"/>
      <c r="CTM215" s="92"/>
      <c r="CTN215" s="92"/>
      <c r="CTO215" s="92"/>
      <c r="CTP215" s="92"/>
      <c r="CTQ215" s="92"/>
      <c r="CTR215" s="92"/>
      <c r="CTS215" s="92"/>
      <c r="CTT215" s="92"/>
      <c r="CTU215" s="92"/>
      <c r="CTV215" s="92"/>
      <c r="CTW215" s="92"/>
      <c r="CTX215" s="92"/>
      <c r="CTY215" s="92"/>
      <c r="CTZ215" s="92"/>
      <c r="CUA215" s="92"/>
      <c r="CUB215" s="92"/>
      <c r="CUC215" s="92"/>
      <c r="CUD215" s="92"/>
      <c r="CUE215" s="92"/>
      <c r="CUF215" s="92"/>
      <c r="CUG215" s="92"/>
      <c r="CUH215" s="92"/>
      <c r="CUI215" s="92"/>
      <c r="CUJ215" s="92"/>
      <c r="CUK215" s="92"/>
      <c r="CUL215" s="92"/>
      <c r="CUM215" s="92"/>
      <c r="CUN215" s="92"/>
      <c r="CUO215" s="92"/>
      <c r="CUP215" s="92"/>
      <c r="CUQ215" s="92"/>
      <c r="CUR215" s="92"/>
      <c r="CUS215" s="92"/>
      <c r="CUT215" s="92"/>
      <c r="CUU215" s="92"/>
      <c r="CUV215" s="92"/>
      <c r="CUW215" s="92"/>
      <c r="CUX215" s="92"/>
      <c r="CUY215" s="92"/>
      <c r="CUZ215" s="92"/>
      <c r="CVA215" s="92"/>
      <c r="CVB215" s="92"/>
      <c r="CVC215" s="92"/>
      <c r="CVD215" s="92"/>
      <c r="CVE215" s="92"/>
      <c r="CVF215" s="92"/>
      <c r="CVG215" s="92"/>
      <c r="CVH215" s="92"/>
      <c r="CVI215" s="92"/>
      <c r="CVJ215" s="92"/>
      <c r="CVK215" s="92"/>
      <c r="CVL215" s="92"/>
      <c r="CVM215" s="92"/>
      <c r="CVN215" s="92"/>
      <c r="CVO215" s="92"/>
      <c r="CVP215" s="92"/>
      <c r="CVQ215" s="92"/>
      <c r="CVR215" s="92"/>
      <c r="CVS215" s="92"/>
      <c r="CVT215" s="92"/>
      <c r="CVU215" s="92"/>
      <c r="CVV215" s="92"/>
      <c r="CVW215" s="92"/>
      <c r="CVX215" s="92"/>
      <c r="CVY215" s="92"/>
      <c r="CVZ215" s="92"/>
      <c r="CWA215" s="92"/>
      <c r="CWB215" s="92"/>
      <c r="CWC215" s="92"/>
      <c r="CWD215" s="92"/>
      <c r="CWE215" s="92"/>
      <c r="CWF215" s="92"/>
      <c r="CWG215" s="92"/>
      <c r="CWH215" s="92"/>
      <c r="CWI215" s="92"/>
      <c r="CWJ215" s="92"/>
      <c r="CWK215" s="92"/>
      <c r="CWL215" s="92"/>
      <c r="CWM215" s="92"/>
      <c r="CWN215" s="92"/>
      <c r="CWO215" s="92"/>
      <c r="CWP215" s="92"/>
      <c r="CWQ215" s="92"/>
      <c r="CWR215" s="92"/>
      <c r="CWS215" s="92"/>
      <c r="CWT215" s="92"/>
      <c r="CWU215" s="92"/>
      <c r="CWV215" s="92"/>
      <c r="CWW215" s="92"/>
      <c r="CWX215" s="92"/>
      <c r="CWY215" s="92"/>
      <c r="CWZ215" s="92"/>
      <c r="CXA215" s="92"/>
      <c r="CXB215" s="92"/>
      <c r="CXC215" s="92"/>
      <c r="CXD215" s="92"/>
      <c r="CXE215" s="92"/>
      <c r="CXF215" s="92"/>
      <c r="CXG215" s="92"/>
      <c r="CXH215" s="92"/>
      <c r="CXI215" s="92"/>
      <c r="CXJ215" s="92"/>
      <c r="CXK215" s="92"/>
      <c r="CXL215" s="92"/>
      <c r="CXM215" s="92"/>
      <c r="CXN215" s="92"/>
      <c r="CXO215" s="92"/>
      <c r="CXP215" s="92"/>
      <c r="CXQ215" s="92"/>
      <c r="CXR215" s="92"/>
      <c r="CXS215" s="92"/>
      <c r="CXT215" s="92"/>
      <c r="CXU215" s="92"/>
      <c r="CXV215" s="92"/>
      <c r="CXW215" s="92"/>
      <c r="CXX215" s="92"/>
      <c r="CXY215" s="92"/>
      <c r="CXZ215" s="92"/>
      <c r="CYA215" s="92"/>
      <c r="CYB215" s="92"/>
      <c r="CYC215" s="92"/>
      <c r="CYD215" s="92"/>
      <c r="CYE215" s="92"/>
      <c r="CYF215" s="92"/>
      <c r="CYG215" s="92"/>
      <c r="CYH215" s="92"/>
      <c r="CYI215" s="92"/>
      <c r="CYJ215" s="92"/>
      <c r="CYK215" s="92"/>
      <c r="CYL215" s="92"/>
      <c r="CYM215" s="92"/>
      <c r="CYN215" s="92"/>
      <c r="CYO215" s="92"/>
      <c r="CYP215" s="92"/>
      <c r="CYQ215" s="92"/>
      <c r="CYR215" s="92"/>
      <c r="CYS215" s="92"/>
      <c r="CYT215" s="92"/>
      <c r="CYU215" s="92"/>
      <c r="CYV215" s="92"/>
      <c r="CYW215" s="92"/>
      <c r="CYX215" s="92"/>
      <c r="CYY215" s="92"/>
      <c r="CYZ215" s="92"/>
      <c r="CZA215" s="92"/>
      <c r="CZB215" s="92"/>
      <c r="CZC215" s="92"/>
      <c r="CZD215" s="92"/>
      <c r="CZE215" s="92"/>
      <c r="CZF215" s="92"/>
      <c r="CZG215" s="92"/>
      <c r="CZH215" s="92"/>
      <c r="CZI215" s="92"/>
      <c r="CZJ215" s="92"/>
      <c r="CZK215" s="92"/>
      <c r="CZL215" s="92"/>
      <c r="CZM215" s="92"/>
      <c r="CZN215" s="92"/>
      <c r="CZO215" s="92"/>
      <c r="CZP215" s="92"/>
      <c r="CZQ215" s="92"/>
      <c r="CZR215" s="92"/>
      <c r="CZS215" s="92"/>
      <c r="CZT215" s="92"/>
      <c r="CZU215" s="92"/>
      <c r="CZV215" s="92"/>
      <c r="CZW215" s="92"/>
      <c r="CZX215" s="92"/>
      <c r="CZY215" s="92"/>
      <c r="CZZ215" s="92"/>
      <c r="DAA215" s="92"/>
      <c r="DAB215" s="92"/>
      <c r="DAC215" s="92"/>
      <c r="DAD215" s="92"/>
      <c r="DAE215" s="92"/>
      <c r="DAF215" s="92"/>
      <c r="DAG215" s="92"/>
      <c r="DAH215" s="92"/>
      <c r="DAI215" s="92"/>
      <c r="DAJ215" s="92"/>
      <c r="DAK215" s="92"/>
      <c r="DAL215" s="92"/>
      <c r="DAM215" s="92"/>
      <c r="DAN215" s="92"/>
      <c r="DAO215" s="92"/>
      <c r="DAP215" s="92"/>
      <c r="DAQ215" s="92"/>
      <c r="DAR215" s="92"/>
      <c r="DAS215" s="92"/>
      <c r="DAT215" s="92"/>
      <c r="DAU215" s="92"/>
      <c r="DAV215" s="92"/>
      <c r="DAW215" s="92"/>
      <c r="DAX215" s="92"/>
      <c r="DAY215" s="92"/>
      <c r="DAZ215" s="92"/>
      <c r="DBA215" s="92"/>
      <c r="DBB215" s="92"/>
      <c r="DBC215" s="92"/>
      <c r="DBD215" s="92"/>
      <c r="DBE215" s="92"/>
      <c r="DBF215" s="92"/>
      <c r="DBG215" s="92"/>
      <c r="DBH215" s="92"/>
      <c r="DBI215" s="92"/>
      <c r="DBJ215" s="92"/>
      <c r="DBK215" s="92"/>
      <c r="DBL215" s="92"/>
      <c r="DBM215" s="92"/>
      <c r="DBN215" s="92"/>
      <c r="DBO215" s="92"/>
      <c r="DBP215" s="92"/>
      <c r="DBQ215" s="92"/>
      <c r="DBR215" s="92"/>
      <c r="DBS215" s="92"/>
      <c r="DBT215" s="92"/>
      <c r="DBU215" s="92"/>
      <c r="DBV215" s="92"/>
      <c r="DBW215" s="92"/>
      <c r="DBX215" s="92"/>
      <c r="DBY215" s="92"/>
      <c r="DBZ215" s="92"/>
      <c r="DCA215" s="92"/>
      <c r="DCB215" s="92"/>
      <c r="DCC215" s="92"/>
      <c r="DCD215" s="92"/>
      <c r="DCE215" s="92"/>
      <c r="DCF215" s="92"/>
      <c r="DCG215" s="92"/>
      <c r="DCH215" s="92"/>
      <c r="DCI215" s="92"/>
      <c r="DCJ215" s="92"/>
      <c r="DCK215" s="92"/>
      <c r="DCL215" s="92"/>
      <c r="DCM215" s="92"/>
      <c r="DCN215" s="92"/>
      <c r="DCO215" s="92"/>
      <c r="DCP215" s="92"/>
      <c r="DCQ215" s="92"/>
      <c r="DCR215" s="92"/>
      <c r="DCS215" s="92"/>
      <c r="DCT215" s="92"/>
      <c r="DCU215" s="92"/>
      <c r="DCV215" s="92"/>
      <c r="DCW215" s="92"/>
      <c r="DCX215" s="92"/>
      <c r="DCY215" s="92"/>
      <c r="DCZ215" s="92"/>
      <c r="DDA215" s="92"/>
      <c r="DDB215" s="92"/>
      <c r="DDC215" s="92"/>
      <c r="DDD215" s="92"/>
      <c r="DDE215" s="92"/>
      <c r="DDF215" s="92"/>
      <c r="DDG215" s="92"/>
      <c r="DDH215" s="92"/>
      <c r="DDI215" s="92"/>
      <c r="DDJ215" s="92"/>
      <c r="DDK215" s="92"/>
      <c r="DDL215" s="92"/>
      <c r="DDM215" s="92"/>
      <c r="DDN215" s="92"/>
      <c r="DDO215" s="92"/>
      <c r="DDP215" s="92"/>
      <c r="DDQ215" s="92"/>
      <c r="DDR215" s="92"/>
      <c r="DDS215" s="92"/>
      <c r="DDT215" s="92"/>
      <c r="DDU215" s="92"/>
      <c r="DDV215" s="92"/>
      <c r="DDW215" s="92"/>
      <c r="DDX215" s="92"/>
      <c r="DDY215" s="92"/>
      <c r="DDZ215" s="92"/>
      <c r="DEA215" s="92"/>
      <c r="DEB215" s="92"/>
      <c r="DEC215" s="92"/>
      <c r="DED215" s="92"/>
      <c r="DEE215" s="92"/>
      <c r="DEF215" s="92"/>
      <c r="DEG215" s="92"/>
      <c r="DEH215" s="92"/>
      <c r="DEI215" s="92"/>
      <c r="DEJ215" s="92"/>
      <c r="DEK215" s="92"/>
      <c r="DEL215" s="92"/>
      <c r="DEM215" s="92"/>
      <c r="DEN215" s="92"/>
      <c r="DEO215" s="92"/>
      <c r="DEP215" s="92"/>
      <c r="DEQ215" s="92"/>
      <c r="DER215" s="92"/>
      <c r="DES215" s="92"/>
      <c r="DET215" s="92"/>
      <c r="DEU215" s="92"/>
      <c r="DEV215" s="92"/>
      <c r="DEW215" s="92"/>
      <c r="DEX215" s="92"/>
      <c r="DEY215" s="92"/>
      <c r="DEZ215" s="92"/>
      <c r="DFA215" s="92"/>
      <c r="DFB215" s="92"/>
      <c r="DFC215" s="92"/>
      <c r="DFD215" s="92"/>
      <c r="DFE215" s="92"/>
      <c r="DFF215" s="92"/>
      <c r="DFG215" s="92"/>
      <c r="DFH215" s="92"/>
      <c r="DFI215" s="92"/>
      <c r="DFJ215" s="92"/>
      <c r="DFK215" s="92"/>
      <c r="DFL215" s="92"/>
      <c r="DFM215" s="92"/>
      <c r="DFN215" s="92"/>
      <c r="DFO215" s="92"/>
      <c r="DFP215" s="92"/>
      <c r="DFQ215" s="92"/>
      <c r="DFR215" s="92"/>
      <c r="DFS215" s="92"/>
      <c r="DFT215" s="92"/>
      <c r="DFU215" s="92"/>
      <c r="DFV215" s="92"/>
      <c r="DFW215" s="92"/>
      <c r="DFX215" s="92"/>
      <c r="DFY215" s="92"/>
      <c r="DFZ215" s="92"/>
      <c r="DGA215" s="92"/>
      <c r="DGB215" s="92"/>
      <c r="DGC215" s="92"/>
      <c r="DGD215" s="92"/>
      <c r="DGE215" s="92"/>
      <c r="DGF215" s="92"/>
      <c r="DGG215" s="92"/>
      <c r="DGH215" s="92"/>
      <c r="DGI215" s="92"/>
      <c r="DGJ215" s="92"/>
      <c r="DGK215" s="92"/>
      <c r="DGL215" s="92"/>
      <c r="DGM215" s="92"/>
      <c r="DGN215" s="92"/>
      <c r="DGO215" s="92"/>
      <c r="DGP215" s="92"/>
      <c r="DGQ215" s="92"/>
      <c r="DGR215" s="92"/>
      <c r="DGS215" s="92"/>
      <c r="DGT215" s="92"/>
      <c r="DGU215" s="92"/>
      <c r="DGV215" s="92"/>
      <c r="DGW215" s="92"/>
      <c r="DGX215" s="92"/>
      <c r="DGY215" s="92"/>
      <c r="DGZ215" s="92"/>
      <c r="DHA215" s="92"/>
      <c r="DHB215" s="92"/>
      <c r="DHC215" s="92"/>
      <c r="DHD215" s="92"/>
      <c r="DHE215" s="92"/>
      <c r="DHF215" s="92"/>
      <c r="DHG215" s="92"/>
      <c r="DHH215" s="92"/>
      <c r="DHI215" s="92"/>
      <c r="DHJ215" s="92"/>
      <c r="DHK215" s="92"/>
      <c r="DHL215" s="92"/>
      <c r="DHM215" s="92"/>
      <c r="DHN215" s="92"/>
      <c r="DHO215" s="92"/>
      <c r="DHP215" s="92"/>
      <c r="DHQ215" s="92"/>
      <c r="DHR215" s="92"/>
      <c r="DHS215" s="92"/>
      <c r="DHT215" s="92"/>
      <c r="DHU215" s="92"/>
      <c r="DHV215" s="92"/>
      <c r="DHW215" s="92"/>
      <c r="DHX215" s="92"/>
      <c r="DHY215" s="92"/>
      <c r="DHZ215" s="92"/>
      <c r="DIA215" s="92"/>
      <c r="DIB215" s="92"/>
      <c r="DIC215" s="92"/>
      <c r="DID215" s="92"/>
      <c r="DIE215" s="92"/>
      <c r="DIF215" s="92"/>
      <c r="DIG215" s="92"/>
      <c r="DIH215" s="92"/>
      <c r="DII215" s="92"/>
      <c r="DIJ215" s="92"/>
      <c r="DIK215" s="92"/>
      <c r="DIL215" s="92"/>
      <c r="DIM215" s="92"/>
      <c r="DIN215" s="92"/>
      <c r="DIO215" s="92"/>
      <c r="DIP215" s="92"/>
      <c r="DIQ215" s="92"/>
      <c r="DIR215" s="92"/>
      <c r="DIS215" s="92"/>
      <c r="DIT215" s="92"/>
      <c r="DIU215" s="92"/>
      <c r="DIV215" s="92"/>
      <c r="DIW215" s="92"/>
      <c r="DIX215" s="92"/>
      <c r="DIY215" s="92"/>
      <c r="DIZ215" s="92"/>
      <c r="DJA215" s="92"/>
      <c r="DJB215" s="92"/>
      <c r="DJC215" s="92"/>
      <c r="DJD215" s="92"/>
      <c r="DJE215" s="92"/>
      <c r="DJF215" s="92"/>
      <c r="DJG215" s="92"/>
      <c r="DJH215" s="92"/>
      <c r="DJI215" s="92"/>
      <c r="DJJ215" s="92"/>
      <c r="DJK215" s="92"/>
      <c r="DJL215" s="92"/>
      <c r="DJM215" s="92"/>
      <c r="DJN215" s="92"/>
      <c r="DJO215" s="92"/>
      <c r="DJP215" s="92"/>
      <c r="DJQ215" s="92"/>
      <c r="DJR215" s="92"/>
      <c r="DJS215" s="92"/>
      <c r="DJT215" s="92"/>
      <c r="DJU215" s="92"/>
      <c r="DJV215" s="92"/>
      <c r="DJW215" s="92"/>
      <c r="DJX215" s="92"/>
      <c r="DJY215" s="92"/>
      <c r="DJZ215" s="92"/>
      <c r="DKA215" s="92"/>
      <c r="DKB215" s="92"/>
      <c r="DKC215" s="92"/>
      <c r="DKD215" s="92"/>
      <c r="DKE215" s="92"/>
      <c r="DKF215" s="92"/>
      <c r="DKG215" s="92"/>
      <c r="DKH215" s="92"/>
      <c r="DKI215" s="92"/>
      <c r="DKJ215" s="92"/>
      <c r="DKK215" s="92"/>
      <c r="DKL215" s="92"/>
      <c r="DKM215" s="92"/>
      <c r="DKN215" s="92"/>
      <c r="DKO215" s="92"/>
      <c r="DKP215" s="92"/>
      <c r="DKQ215" s="92"/>
      <c r="DKR215" s="92"/>
      <c r="DKS215" s="92"/>
      <c r="DKT215" s="92"/>
      <c r="DKU215" s="92"/>
      <c r="DKV215" s="92"/>
      <c r="DKW215" s="92"/>
      <c r="DKX215" s="92"/>
      <c r="DKY215" s="92"/>
      <c r="DKZ215" s="92"/>
      <c r="DLA215" s="92"/>
      <c r="DLB215" s="92"/>
      <c r="DLC215" s="92"/>
      <c r="DLD215" s="92"/>
      <c r="DLE215" s="92"/>
      <c r="DLF215" s="92"/>
      <c r="DLG215" s="92"/>
      <c r="DLH215" s="92"/>
      <c r="DLI215" s="92"/>
      <c r="DLJ215" s="92"/>
      <c r="DLK215" s="92"/>
      <c r="DLL215" s="92"/>
      <c r="DLM215" s="92"/>
      <c r="DLN215" s="92"/>
      <c r="DLO215" s="92"/>
      <c r="DLP215" s="92"/>
      <c r="DLQ215" s="92"/>
      <c r="DLR215" s="92"/>
      <c r="DLS215" s="92"/>
      <c r="DLT215" s="92"/>
      <c r="DLU215" s="92"/>
      <c r="DLV215" s="92"/>
      <c r="DLW215" s="92"/>
      <c r="DLX215" s="92"/>
      <c r="DLY215" s="92"/>
      <c r="DLZ215" s="92"/>
      <c r="DMA215" s="92"/>
      <c r="DMB215" s="92"/>
      <c r="DMC215" s="92"/>
      <c r="DMD215" s="92"/>
      <c r="DME215" s="92"/>
      <c r="DMF215" s="92"/>
      <c r="DMG215" s="92"/>
      <c r="DMH215" s="92"/>
      <c r="DMI215" s="92"/>
      <c r="DMJ215" s="92"/>
      <c r="DMK215" s="92"/>
      <c r="DML215" s="92"/>
      <c r="DMM215" s="92"/>
      <c r="DMN215" s="92"/>
      <c r="DMO215" s="92"/>
      <c r="DMP215" s="92"/>
      <c r="DMQ215" s="92"/>
      <c r="DMR215" s="92"/>
      <c r="DMS215" s="92"/>
      <c r="DMT215" s="92"/>
      <c r="DMU215" s="92"/>
      <c r="DMV215" s="92"/>
      <c r="DMW215" s="92"/>
      <c r="DMX215" s="92"/>
      <c r="DMY215" s="92"/>
      <c r="DMZ215" s="92"/>
      <c r="DNA215" s="92"/>
      <c r="DNB215" s="92"/>
      <c r="DNC215" s="92"/>
      <c r="DND215" s="92"/>
      <c r="DNE215" s="92"/>
      <c r="DNF215" s="92"/>
      <c r="DNG215" s="92"/>
      <c r="DNH215" s="92"/>
      <c r="DNI215" s="92"/>
      <c r="DNJ215" s="92"/>
      <c r="DNK215" s="92"/>
      <c r="DNL215" s="92"/>
      <c r="DNM215" s="92"/>
      <c r="DNN215" s="92"/>
      <c r="DNO215" s="92"/>
      <c r="DNP215" s="92"/>
      <c r="DNQ215" s="92"/>
      <c r="DNR215" s="92"/>
      <c r="DNS215" s="92"/>
      <c r="DNT215" s="92"/>
      <c r="DNU215" s="92"/>
      <c r="DNV215" s="92"/>
      <c r="DNW215" s="92"/>
      <c r="DNX215" s="92"/>
      <c r="DNY215" s="92"/>
      <c r="DNZ215" s="92"/>
      <c r="DOA215" s="92"/>
      <c r="DOB215" s="92"/>
      <c r="DOC215" s="92"/>
      <c r="DOD215" s="92"/>
      <c r="DOE215" s="92"/>
      <c r="DOF215" s="92"/>
      <c r="DOG215" s="92"/>
      <c r="DOH215" s="92"/>
      <c r="DOI215" s="92"/>
      <c r="DOJ215" s="92"/>
      <c r="DOK215" s="92"/>
      <c r="DOL215" s="92"/>
      <c r="DOM215" s="92"/>
      <c r="DON215" s="92"/>
      <c r="DOO215" s="92"/>
      <c r="DOP215" s="92"/>
      <c r="DOQ215" s="92"/>
      <c r="DOR215" s="92"/>
      <c r="DOS215" s="92"/>
      <c r="DOT215" s="92"/>
      <c r="DOU215" s="92"/>
      <c r="DOV215" s="92"/>
      <c r="DOW215" s="92"/>
      <c r="DOX215" s="92"/>
      <c r="DOY215" s="92"/>
      <c r="DOZ215" s="92"/>
      <c r="DPA215" s="92"/>
      <c r="DPB215" s="92"/>
      <c r="DPC215" s="92"/>
      <c r="DPD215" s="92"/>
      <c r="DPE215" s="92"/>
      <c r="DPF215" s="92"/>
      <c r="DPG215" s="92"/>
      <c r="DPH215" s="92"/>
      <c r="DPI215" s="92"/>
      <c r="DPJ215" s="92"/>
      <c r="DPK215" s="92"/>
      <c r="DPL215" s="92"/>
      <c r="DPM215" s="92"/>
      <c r="DPN215" s="92"/>
      <c r="DPO215" s="92"/>
      <c r="DPP215" s="92"/>
      <c r="DPQ215" s="92"/>
      <c r="DPR215" s="92"/>
      <c r="DPS215" s="92"/>
      <c r="DPT215" s="92"/>
      <c r="DPU215" s="92"/>
      <c r="DPV215" s="92"/>
      <c r="DPW215" s="92"/>
      <c r="DPX215" s="92"/>
      <c r="DPY215" s="92"/>
      <c r="DPZ215" s="92"/>
      <c r="DQA215" s="92"/>
      <c r="DQB215" s="92"/>
      <c r="DQC215" s="92"/>
      <c r="DQD215" s="92"/>
      <c r="DQE215" s="92"/>
      <c r="DQF215" s="92"/>
      <c r="DQG215" s="92"/>
      <c r="DQH215" s="92"/>
      <c r="DQI215" s="92"/>
      <c r="DQJ215" s="92"/>
      <c r="DQK215" s="92"/>
      <c r="DQL215" s="92"/>
      <c r="DQM215" s="92"/>
      <c r="DQN215" s="92"/>
      <c r="DQO215" s="92"/>
      <c r="DQP215" s="92"/>
      <c r="DQQ215" s="92"/>
      <c r="DQR215" s="92"/>
      <c r="DQS215" s="92"/>
      <c r="DQT215" s="92"/>
      <c r="DQU215" s="92"/>
      <c r="DQV215" s="92"/>
      <c r="DQW215" s="92"/>
      <c r="DQX215" s="92"/>
      <c r="DQY215" s="92"/>
      <c r="DQZ215" s="92"/>
      <c r="DRA215" s="92"/>
      <c r="DRB215" s="92"/>
      <c r="DRC215" s="92"/>
      <c r="DRD215" s="92"/>
      <c r="DRE215" s="92"/>
      <c r="DRF215" s="92"/>
      <c r="DRG215" s="92"/>
      <c r="DRH215" s="92"/>
      <c r="DRI215" s="92"/>
      <c r="DRJ215" s="92"/>
      <c r="DRK215" s="92"/>
      <c r="DRL215" s="92"/>
      <c r="DRM215" s="92"/>
      <c r="DRN215" s="92"/>
      <c r="DRO215" s="92"/>
      <c r="DRP215" s="92"/>
      <c r="DRQ215" s="92"/>
      <c r="DRR215" s="92"/>
      <c r="DRS215" s="92"/>
      <c r="DRT215" s="92"/>
      <c r="DRU215" s="92"/>
      <c r="DRV215" s="92"/>
      <c r="DRW215" s="92"/>
      <c r="DRX215" s="92"/>
      <c r="DRY215" s="92"/>
      <c r="DRZ215" s="92"/>
      <c r="DSA215" s="92"/>
      <c r="DSB215" s="92"/>
      <c r="DSC215" s="92"/>
      <c r="DSD215" s="92"/>
      <c r="DSE215" s="92"/>
      <c r="DSF215" s="92"/>
      <c r="DSG215" s="92"/>
      <c r="DSH215" s="92"/>
      <c r="DSI215" s="92"/>
      <c r="DSJ215" s="92"/>
      <c r="DSK215" s="92"/>
      <c r="DSL215" s="92"/>
      <c r="DSM215" s="92"/>
      <c r="DSN215" s="92"/>
      <c r="DSO215" s="92"/>
      <c r="DSP215" s="92"/>
      <c r="DSQ215" s="92"/>
      <c r="DSR215" s="92"/>
      <c r="DSS215" s="92"/>
      <c r="DST215" s="92"/>
      <c r="DSU215" s="92"/>
      <c r="DSV215" s="92"/>
      <c r="DSW215" s="92"/>
      <c r="DSX215" s="92"/>
      <c r="DSY215" s="92"/>
      <c r="DSZ215" s="92"/>
      <c r="DTA215" s="92"/>
      <c r="DTB215" s="92"/>
      <c r="DTC215" s="92"/>
      <c r="DTD215" s="92"/>
      <c r="DTE215" s="92"/>
      <c r="DTF215" s="92"/>
      <c r="DTG215" s="92"/>
      <c r="DTH215" s="92"/>
      <c r="DTI215" s="92"/>
      <c r="DTJ215" s="92"/>
      <c r="DTK215" s="92"/>
      <c r="DTL215" s="92"/>
      <c r="DTM215" s="92"/>
      <c r="DTN215" s="92"/>
      <c r="DTO215" s="92"/>
      <c r="DTP215" s="92"/>
      <c r="DTQ215" s="92"/>
      <c r="DTR215" s="92"/>
      <c r="DTS215" s="92"/>
      <c r="DTT215" s="92"/>
      <c r="DTU215" s="92"/>
      <c r="DTV215" s="92"/>
      <c r="DTW215" s="92"/>
      <c r="DTX215" s="92"/>
      <c r="DTY215" s="92"/>
      <c r="DTZ215" s="92"/>
      <c r="DUA215" s="92"/>
      <c r="DUB215" s="92"/>
      <c r="DUC215" s="92"/>
      <c r="DUD215" s="92"/>
      <c r="DUE215" s="92"/>
      <c r="DUF215" s="92"/>
      <c r="DUG215" s="92"/>
      <c r="DUH215" s="92"/>
      <c r="DUI215" s="92"/>
      <c r="DUJ215" s="92"/>
      <c r="DUK215" s="92"/>
      <c r="DUL215" s="92"/>
      <c r="DUM215" s="92"/>
      <c r="DUN215" s="92"/>
      <c r="DUO215" s="92"/>
      <c r="DUP215" s="92"/>
      <c r="DUQ215" s="92"/>
      <c r="DUR215" s="92"/>
      <c r="DUS215" s="92"/>
      <c r="DUT215" s="92"/>
      <c r="DUU215" s="92"/>
      <c r="DUV215" s="92"/>
      <c r="DUW215" s="92"/>
      <c r="DUX215" s="92"/>
      <c r="DUY215" s="92"/>
      <c r="DUZ215" s="92"/>
      <c r="DVA215" s="92"/>
      <c r="DVB215" s="92"/>
      <c r="DVC215" s="92"/>
      <c r="DVD215" s="92"/>
      <c r="DVE215" s="92"/>
      <c r="DVF215" s="92"/>
      <c r="DVG215" s="92"/>
      <c r="DVH215" s="92"/>
      <c r="DVI215" s="92"/>
      <c r="DVJ215" s="92"/>
      <c r="DVK215" s="92"/>
      <c r="DVL215" s="92"/>
      <c r="DVM215" s="92"/>
      <c r="DVN215" s="92"/>
      <c r="DVO215" s="92"/>
      <c r="DVP215" s="92"/>
      <c r="DVQ215" s="92"/>
      <c r="DVR215" s="92"/>
      <c r="DVS215" s="92"/>
      <c r="DVT215" s="92"/>
      <c r="DVU215" s="92"/>
      <c r="DVV215" s="92"/>
      <c r="DVW215" s="92"/>
      <c r="DVX215" s="92"/>
      <c r="DVY215" s="92"/>
      <c r="DVZ215" s="92"/>
      <c r="DWA215" s="92"/>
      <c r="DWB215" s="92"/>
      <c r="DWC215" s="92"/>
      <c r="DWD215" s="92"/>
      <c r="DWE215" s="92"/>
      <c r="DWF215" s="92"/>
      <c r="DWG215" s="92"/>
      <c r="DWH215" s="92"/>
      <c r="DWI215" s="92"/>
      <c r="DWJ215" s="92"/>
      <c r="DWK215" s="92"/>
      <c r="DWL215" s="92"/>
      <c r="DWM215" s="92"/>
      <c r="DWN215" s="92"/>
      <c r="DWO215" s="92"/>
      <c r="DWP215" s="92"/>
      <c r="DWQ215" s="92"/>
      <c r="DWR215" s="92"/>
      <c r="DWS215" s="92"/>
      <c r="DWT215" s="92"/>
      <c r="DWU215" s="92"/>
      <c r="DWV215" s="92"/>
      <c r="DWW215" s="92"/>
      <c r="DWX215" s="92"/>
      <c r="DWY215" s="92"/>
      <c r="DWZ215" s="92"/>
      <c r="DXA215" s="92"/>
      <c r="DXB215" s="92"/>
      <c r="DXC215" s="92"/>
      <c r="DXD215" s="92"/>
      <c r="DXE215" s="92"/>
      <c r="DXF215" s="92"/>
      <c r="DXG215" s="92"/>
      <c r="DXH215" s="92"/>
      <c r="DXI215" s="92"/>
      <c r="DXJ215" s="92"/>
      <c r="DXK215" s="92"/>
      <c r="DXL215" s="92"/>
      <c r="DXM215" s="92"/>
      <c r="DXN215" s="92"/>
      <c r="DXO215" s="92"/>
      <c r="DXP215" s="92"/>
      <c r="DXQ215" s="92"/>
      <c r="DXR215" s="92"/>
      <c r="DXS215" s="92"/>
      <c r="DXT215" s="92"/>
      <c r="DXU215" s="92"/>
      <c r="DXV215" s="92"/>
      <c r="DXW215" s="92"/>
      <c r="DXX215" s="92"/>
      <c r="DXY215" s="92"/>
      <c r="DXZ215" s="92"/>
      <c r="DYA215" s="92"/>
      <c r="DYB215" s="92"/>
      <c r="DYC215" s="92"/>
      <c r="DYD215" s="92"/>
      <c r="DYE215" s="92"/>
      <c r="DYF215" s="92"/>
      <c r="DYG215" s="92"/>
      <c r="DYH215" s="92"/>
      <c r="DYI215" s="92"/>
      <c r="DYJ215" s="92"/>
      <c r="DYK215" s="92"/>
      <c r="DYL215" s="92"/>
      <c r="DYM215" s="92"/>
      <c r="DYN215" s="92"/>
      <c r="DYO215" s="92"/>
      <c r="DYP215" s="92"/>
      <c r="DYQ215" s="92"/>
      <c r="DYR215" s="92"/>
      <c r="DYS215" s="92"/>
      <c r="DYT215" s="92"/>
      <c r="DYU215" s="92"/>
      <c r="DYV215" s="92"/>
      <c r="DYW215" s="92"/>
      <c r="DYX215" s="92"/>
      <c r="DYY215" s="92"/>
      <c r="DYZ215" s="92"/>
      <c r="DZA215" s="92"/>
      <c r="DZB215" s="92"/>
      <c r="DZC215" s="92"/>
      <c r="DZD215" s="92"/>
      <c r="DZE215" s="92"/>
      <c r="DZF215" s="92"/>
      <c r="DZG215" s="92"/>
      <c r="DZH215" s="92"/>
      <c r="DZI215" s="92"/>
      <c r="DZJ215" s="92"/>
      <c r="DZK215" s="92"/>
      <c r="DZL215" s="92"/>
      <c r="DZM215" s="92"/>
      <c r="DZN215" s="92"/>
      <c r="DZO215" s="92"/>
      <c r="DZP215" s="92"/>
      <c r="DZQ215" s="92"/>
      <c r="DZR215" s="92"/>
      <c r="DZS215" s="92"/>
      <c r="DZT215" s="92"/>
      <c r="DZU215" s="92"/>
      <c r="DZV215" s="92"/>
      <c r="DZW215" s="92"/>
      <c r="DZX215" s="92"/>
      <c r="DZY215" s="92"/>
      <c r="DZZ215" s="92"/>
      <c r="EAA215" s="92"/>
      <c r="EAB215" s="92"/>
      <c r="EAC215" s="92"/>
      <c r="EAD215" s="92"/>
      <c r="EAE215" s="92"/>
      <c r="EAF215" s="92"/>
      <c r="EAG215" s="92"/>
      <c r="EAH215" s="92"/>
      <c r="EAI215" s="92"/>
      <c r="EAJ215" s="92"/>
      <c r="EAK215" s="92"/>
      <c r="EAL215" s="92"/>
      <c r="EAM215" s="92"/>
      <c r="EAN215" s="92"/>
      <c r="EAO215" s="92"/>
      <c r="EAP215" s="92"/>
      <c r="EAQ215" s="92"/>
      <c r="EAR215" s="92"/>
      <c r="EAS215" s="92"/>
      <c r="EAT215" s="92"/>
      <c r="EAU215" s="92"/>
      <c r="EAV215" s="92"/>
      <c r="EAW215" s="92"/>
      <c r="EAX215" s="92"/>
      <c r="EAY215" s="92"/>
      <c r="EAZ215" s="92"/>
      <c r="EBA215" s="92"/>
      <c r="EBB215" s="92"/>
      <c r="EBC215" s="92"/>
      <c r="EBD215" s="92"/>
      <c r="EBE215" s="92"/>
      <c r="EBF215" s="92"/>
      <c r="EBG215" s="92"/>
      <c r="EBH215" s="92"/>
      <c r="EBI215" s="92"/>
      <c r="EBJ215" s="92"/>
      <c r="EBK215" s="92"/>
      <c r="EBL215" s="92"/>
      <c r="EBM215" s="92"/>
      <c r="EBN215" s="92"/>
      <c r="EBO215" s="92"/>
      <c r="EBP215" s="92"/>
      <c r="EBQ215" s="92"/>
      <c r="EBR215" s="92"/>
      <c r="EBS215" s="92"/>
      <c r="EBT215" s="92"/>
      <c r="EBU215" s="92"/>
      <c r="EBV215" s="92"/>
      <c r="EBW215" s="92"/>
      <c r="EBX215" s="92"/>
      <c r="EBY215" s="92"/>
      <c r="EBZ215" s="92"/>
      <c r="ECA215" s="92"/>
      <c r="ECB215" s="92"/>
      <c r="ECC215" s="92"/>
      <c r="ECD215" s="92"/>
      <c r="ECE215" s="92"/>
      <c r="ECF215" s="92"/>
      <c r="ECG215" s="92"/>
      <c r="ECH215" s="92"/>
      <c r="ECI215" s="92"/>
      <c r="ECJ215" s="92"/>
      <c r="ECK215" s="92"/>
      <c r="ECL215" s="92"/>
      <c r="ECM215" s="92"/>
      <c r="ECN215" s="92"/>
      <c r="ECO215" s="92"/>
      <c r="ECP215" s="92"/>
      <c r="ECQ215" s="92"/>
      <c r="ECR215" s="92"/>
      <c r="ECS215" s="92"/>
      <c r="ECT215" s="92"/>
      <c r="ECU215" s="92"/>
      <c r="ECV215" s="92"/>
      <c r="ECW215" s="92"/>
      <c r="ECX215" s="92"/>
      <c r="ECY215" s="92"/>
      <c r="ECZ215" s="92"/>
      <c r="EDA215" s="92"/>
      <c r="EDB215" s="92"/>
      <c r="EDC215" s="92"/>
      <c r="EDD215" s="92"/>
      <c r="EDE215" s="92"/>
      <c r="EDF215" s="92"/>
      <c r="EDG215" s="92"/>
      <c r="EDH215" s="92"/>
      <c r="EDI215" s="92"/>
      <c r="EDJ215" s="92"/>
      <c r="EDK215" s="92"/>
      <c r="EDL215" s="92"/>
      <c r="EDM215" s="92"/>
      <c r="EDN215" s="92"/>
      <c r="EDO215" s="92"/>
      <c r="EDP215" s="92"/>
      <c r="EDQ215" s="92"/>
      <c r="EDR215" s="92"/>
      <c r="EDS215" s="92"/>
      <c r="EDT215" s="92"/>
      <c r="EDU215" s="92"/>
      <c r="EDV215" s="92"/>
      <c r="EDW215" s="92"/>
      <c r="EDX215" s="92"/>
      <c r="EDY215" s="92"/>
      <c r="EDZ215" s="92"/>
      <c r="EEA215" s="92"/>
      <c r="EEB215" s="92"/>
      <c r="EEC215" s="92"/>
      <c r="EED215" s="92"/>
      <c r="EEE215" s="92"/>
      <c r="EEF215" s="92"/>
      <c r="EEG215" s="92"/>
      <c r="EEH215" s="92"/>
      <c r="EEI215" s="92"/>
      <c r="EEJ215" s="92"/>
      <c r="EEK215" s="92"/>
      <c r="EEL215" s="92"/>
      <c r="EEM215" s="92"/>
      <c r="EEN215" s="92"/>
      <c r="EEO215" s="92"/>
      <c r="EEP215" s="92"/>
      <c r="EEQ215" s="92"/>
      <c r="EER215" s="92"/>
      <c r="EES215" s="92"/>
      <c r="EET215" s="92"/>
      <c r="EEU215" s="92"/>
      <c r="EEV215" s="92"/>
      <c r="EEW215" s="92"/>
      <c r="EEX215" s="92"/>
      <c r="EEY215" s="92"/>
      <c r="EEZ215" s="92"/>
      <c r="EFA215" s="92"/>
      <c r="EFB215" s="92"/>
      <c r="EFC215" s="92"/>
      <c r="EFD215" s="92"/>
      <c r="EFE215" s="92"/>
      <c r="EFF215" s="92"/>
      <c r="EFG215" s="92"/>
      <c r="EFH215" s="92"/>
      <c r="EFI215" s="92"/>
      <c r="EFJ215" s="92"/>
      <c r="EFK215" s="92"/>
      <c r="EFL215" s="92"/>
      <c r="EFM215" s="92"/>
      <c r="EFN215" s="92"/>
      <c r="EFO215" s="92"/>
      <c r="EFP215" s="92"/>
      <c r="EFQ215" s="92"/>
      <c r="EFR215" s="92"/>
      <c r="EFS215" s="92"/>
      <c r="EFT215" s="92"/>
      <c r="EFU215" s="92"/>
      <c r="EFV215" s="92"/>
      <c r="EFW215" s="92"/>
      <c r="EFX215" s="92"/>
      <c r="EFY215" s="92"/>
      <c r="EFZ215" s="92"/>
      <c r="EGA215" s="92"/>
      <c r="EGB215" s="92"/>
      <c r="EGC215" s="92"/>
      <c r="EGD215" s="92"/>
      <c r="EGE215" s="92"/>
      <c r="EGF215" s="92"/>
      <c r="EGG215" s="92"/>
      <c r="EGH215" s="92"/>
      <c r="EGI215" s="92"/>
      <c r="EGJ215" s="92"/>
      <c r="EGK215" s="92"/>
      <c r="EGL215" s="92"/>
      <c r="EGM215" s="92"/>
      <c r="EGN215" s="92"/>
      <c r="EGO215" s="92"/>
      <c r="EGP215" s="92"/>
      <c r="EGQ215" s="92"/>
      <c r="EGR215" s="92"/>
      <c r="EGS215" s="92"/>
      <c r="EGT215" s="92"/>
      <c r="EGU215" s="92"/>
      <c r="EGV215" s="92"/>
      <c r="EGW215" s="92"/>
      <c r="EGX215" s="92"/>
      <c r="EGY215" s="92"/>
      <c r="EGZ215" s="92"/>
      <c r="EHA215" s="92"/>
      <c r="EHB215" s="92"/>
      <c r="EHC215" s="92"/>
      <c r="EHD215" s="92"/>
      <c r="EHE215" s="92"/>
      <c r="EHF215" s="92"/>
      <c r="EHG215" s="92"/>
      <c r="EHH215" s="92"/>
      <c r="EHI215" s="92"/>
      <c r="EHJ215" s="92"/>
      <c r="EHK215" s="92"/>
      <c r="EHL215" s="92"/>
      <c r="EHM215" s="92"/>
      <c r="EHN215" s="92"/>
      <c r="EHO215" s="92"/>
      <c r="EHP215" s="92"/>
      <c r="EHQ215" s="92"/>
      <c r="EHR215" s="92"/>
      <c r="EHS215" s="92"/>
      <c r="EHT215" s="92"/>
      <c r="EHU215" s="92"/>
      <c r="EHV215" s="92"/>
      <c r="EHW215" s="92"/>
      <c r="EHX215" s="92"/>
      <c r="EHY215" s="92"/>
      <c r="EHZ215" s="92"/>
      <c r="EIA215" s="92"/>
      <c r="EIB215" s="92"/>
      <c r="EIC215" s="92"/>
      <c r="EID215" s="92"/>
      <c r="EIE215" s="92"/>
      <c r="EIF215" s="92"/>
      <c r="EIG215" s="92"/>
      <c r="EIH215" s="92"/>
      <c r="EII215" s="92"/>
      <c r="EIJ215" s="92"/>
      <c r="EIK215" s="92"/>
      <c r="EIL215" s="92"/>
      <c r="EIM215" s="92"/>
      <c r="EIN215" s="92"/>
      <c r="EIO215" s="92"/>
      <c r="EIP215" s="92"/>
      <c r="EIQ215" s="92"/>
      <c r="EIR215" s="92"/>
      <c r="EIS215" s="92"/>
      <c r="EIT215" s="92"/>
      <c r="EIU215" s="92"/>
      <c r="EIV215" s="92"/>
      <c r="EIW215" s="92"/>
      <c r="EIX215" s="92"/>
      <c r="EIY215" s="92"/>
      <c r="EIZ215" s="92"/>
      <c r="EJA215" s="92"/>
      <c r="EJB215" s="92"/>
      <c r="EJC215" s="92"/>
      <c r="EJD215" s="92"/>
      <c r="EJE215" s="92"/>
      <c r="EJF215" s="92"/>
      <c r="EJG215" s="92"/>
      <c r="EJH215" s="92"/>
      <c r="EJI215" s="92"/>
      <c r="EJJ215" s="92"/>
      <c r="EJK215" s="92"/>
      <c r="EJL215" s="92"/>
      <c r="EJM215" s="92"/>
      <c r="EJN215" s="92"/>
      <c r="EJO215" s="92"/>
      <c r="EJP215" s="92"/>
      <c r="EJQ215" s="92"/>
      <c r="EJR215" s="92"/>
      <c r="EJS215" s="92"/>
      <c r="EJT215" s="92"/>
      <c r="EJU215" s="92"/>
      <c r="EJV215" s="92"/>
      <c r="EJW215" s="92"/>
      <c r="EJX215" s="92"/>
      <c r="EJY215" s="92"/>
      <c r="EJZ215" s="92"/>
      <c r="EKA215" s="92"/>
      <c r="EKB215" s="92"/>
      <c r="EKC215" s="92"/>
      <c r="EKD215" s="92"/>
      <c r="EKE215" s="92"/>
      <c r="EKF215" s="92"/>
      <c r="EKG215" s="92"/>
      <c r="EKH215" s="92"/>
      <c r="EKI215" s="92"/>
      <c r="EKJ215" s="92"/>
      <c r="EKK215" s="92"/>
      <c r="EKL215" s="92"/>
      <c r="EKM215" s="92"/>
      <c r="EKN215" s="92"/>
      <c r="EKO215" s="92"/>
      <c r="EKP215" s="92"/>
      <c r="EKQ215" s="92"/>
      <c r="EKR215" s="92"/>
      <c r="EKS215" s="92"/>
      <c r="EKT215" s="92"/>
      <c r="EKU215" s="92"/>
      <c r="EKV215" s="92"/>
      <c r="EKW215" s="92"/>
      <c r="EKX215" s="92"/>
      <c r="EKY215" s="92"/>
      <c r="EKZ215" s="92"/>
      <c r="ELA215" s="92"/>
      <c r="ELB215" s="92"/>
      <c r="ELC215" s="92"/>
      <c r="ELD215" s="92"/>
      <c r="ELE215" s="92"/>
      <c r="ELF215" s="92"/>
      <c r="ELG215" s="92"/>
      <c r="ELH215" s="92"/>
      <c r="ELI215" s="92"/>
      <c r="ELJ215" s="92"/>
      <c r="ELK215" s="92"/>
      <c r="ELL215" s="92"/>
      <c r="ELM215" s="92"/>
      <c r="ELN215" s="92"/>
      <c r="ELO215" s="92"/>
      <c r="ELP215" s="92"/>
      <c r="ELQ215" s="92"/>
      <c r="ELR215" s="92"/>
      <c r="ELS215" s="92"/>
      <c r="ELT215" s="92"/>
      <c r="ELU215" s="92"/>
      <c r="ELV215" s="92"/>
      <c r="ELW215" s="92"/>
      <c r="ELX215" s="92"/>
      <c r="ELY215" s="92"/>
      <c r="ELZ215" s="92"/>
      <c r="EMA215" s="92"/>
      <c r="EMB215" s="92"/>
      <c r="EMC215" s="92"/>
      <c r="EMD215" s="92"/>
      <c r="EME215" s="92"/>
      <c r="EMF215" s="92"/>
      <c r="EMG215" s="92"/>
      <c r="EMH215" s="92"/>
      <c r="EMI215" s="92"/>
      <c r="EMJ215" s="92"/>
      <c r="EMK215" s="92"/>
      <c r="EML215" s="92"/>
      <c r="EMM215" s="92"/>
      <c r="EMN215" s="92"/>
      <c r="EMO215" s="92"/>
      <c r="EMP215" s="92"/>
      <c r="EMQ215" s="92"/>
      <c r="EMR215" s="92"/>
      <c r="EMS215" s="92"/>
      <c r="EMT215" s="92"/>
      <c r="EMU215" s="92"/>
      <c r="EMV215" s="92"/>
      <c r="EMW215" s="92"/>
      <c r="EMX215" s="92"/>
      <c r="EMY215" s="92"/>
      <c r="EMZ215" s="92"/>
      <c r="ENA215" s="92"/>
      <c r="ENB215" s="92"/>
      <c r="ENC215" s="92"/>
      <c r="END215" s="92"/>
      <c r="ENE215" s="92"/>
      <c r="ENF215" s="92"/>
      <c r="ENG215" s="92"/>
      <c r="ENH215" s="92"/>
      <c r="ENI215" s="92"/>
      <c r="ENJ215" s="92"/>
      <c r="ENK215" s="92"/>
      <c r="ENL215" s="92"/>
      <c r="ENM215" s="92"/>
      <c r="ENN215" s="92"/>
      <c r="ENO215" s="92"/>
      <c r="ENP215" s="92"/>
      <c r="ENQ215" s="92"/>
      <c r="ENR215" s="92"/>
      <c r="ENS215" s="92"/>
      <c r="ENT215" s="92"/>
      <c r="ENU215" s="92"/>
      <c r="ENV215" s="92"/>
      <c r="ENW215" s="92"/>
      <c r="ENX215" s="92"/>
      <c r="ENY215" s="92"/>
      <c r="ENZ215" s="92"/>
      <c r="EOA215" s="92"/>
      <c r="EOB215" s="92"/>
      <c r="EOC215" s="92"/>
      <c r="EOD215" s="92"/>
      <c r="EOE215" s="92"/>
      <c r="EOF215" s="92"/>
      <c r="EOG215" s="92"/>
      <c r="EOH215" s="92"/>
      <c r="EOI215" s="92"/>
      <c r="EOJ215" s="92"/>
      <c r="EOK215" s="92"/>
      <c r="EOL215" s="92"/>
      <c r="EOM215" s="92"/>
      <c r="EON215" s="92"/>
      <c r="EOO215" s="92"/>
      <c r="EOP215" s="92"/>
      <c r="EOQ215" s="92"/>
      <c r="EOR215" s="92"/>
      <c r="EOS215" s="92"/>
      <c r="EOT215" s="92"/>
      <c r="EOU215" s="92"/>
      <c r="EOV215" s="92"/>
      <c r="EOW215" s="92"/>
      <c r="EOX215" s="92"/>
      <c r="EOY215" s="92"/>
      <c r="EOZ215" s="92"/>
      <c r="EPA215" s="92"/>
      <c r="EPB215" s="92"/>
      <c r="EPC215" s="92"/>
      <c r="EPD215" s="92"/>
      <c r="EPE215" s="92"/>
      <c r="EPF215" s="92"/>
      <c r="EPG215" s="92"/>
      <c r="EPH215" s="92"/>
      <c r="EPI215" s="92"/>
      <c r="EPJ215" s="92"/>
      <c r="EPK215" s="92"/>
      <c r="EPL215" s="92"/>
      <c r="EPM215" s="92"/>
      <c r="EPN215" s="92"/>
      <c r="EPO215" s="92"/>
      <c r="EPP215" s="92"/>
      <c r="EPQ215" s="92"/>
      <c r="EPR215" s="92"/>
      <c r="EPS215" s="92"/>
      <c r="EPT215" s="92"/>
      <c r="EPU215" s="92"/>
      <c r="EPV215" s="92"/>
      <c r="EPW215" s="92"/>
      <c r="EPX215" s="92"/>
      <c r="EPY215" s="92"/>
      <c r="EPZ215" s="92"/>
      <c r="EQA215" s="92"/>
      <c r="EQB215" s="92"/>
      <c r="EQC215" s="92"/>
      <c r="EQD215" s="92"/>
      <c r="EQE215" s="92"/>
      <c r="EQF215" s="92"/>
      <c r="EQG215" s="92"/>
      <c r="EQH215" s="92"/>
      <c r="EQI215" s="92"/>
      <c r="EQJ215" s="92"/>
      <c r="EQK215" s="92"/>
      <c r="EQL215" s="92"/>
      <c r="EQM215" s="92"/>
      <c r="EQN215" s="92"/>
      <c r="EQO215" s="92"/>
      <c r="EQP215" s="92"/>
      <c r="EQQ215" s="92"/>
      <c r="EQR215" s="92"/>
      <c r="EQS215" s="92"/>
      <c r="EQT215" s="92"/>
      <c r="EQU215" s="92"/>
      <c r="EQV215" s="92"/>
      <c r="EQW215" s="92"/>
      <c r="EQX215" s="92"/>
      <c r="EQY215" s="92"/>
      <c r="EQZ215" s="92"/>
      <c r="ERA215" s="92"/>
      <c r="ERB215" s="92"/>
      <c r="ERC215" s="92"/>
      <c r="ERD215" s="92"/>
      <c r="ERE215" s="92"/>
      <c r="ERF215" s="92"/>
      <c r="ERG215" s="92"/>
      <c r="ERH215" s="92"/>
      <c r="ERI215" s="92"/>
      <c r="ERJ215" s="92"/>
      <c r="ERK215" s="92"/>
      <c r="ERL215" s="92"/>
      <c r="ERM215" s="92"/>
      <c r="ERN215" s="92"/>
      <c r="ERO215" s="92"/>
      <c r="ERP215" s="92"/>
      <c r="ERQ215" s="92"/>
      <c r="ERR215" s="92"/>
      <c r="ERS215" s="92"/>
      <c r="ERT215" s="92"/>
      <c r="ERU215" s="92"/>
      <c r="ERV215" s="92"/>
      <c r="ERW215" s="92"/>
      <c r="ERX215" s="92"/>
      <c r="ERY215" s="92"/>
      <c r="ERZ215" s="92"/>
      <c r="ESA215" s="92"/>
      <c r="ESB215" s="92"/>
      <c r="ESC215" s="92"/>
      <c r="ESD215" s="92"/>
      <c r="ESE215" s="92"/>
      <c r="ESF215" s="92"/>
      <c r="ESG215" s="92"/>
      <c r="ESH215" s="92"/>
      <c r="ESI215" s="92"/>
      <c r="ESJ215" s="92"/>
      <c r="ESK215" s="92"/>
      <c r="ESL215" s="92"/>
      <c r="ESM215" s="92"/>
      <c r="ESN215" s="92"/>
      <c r="ESO215" s="92"/>
      <c r="ESP215" s="92"/>
      <c r="ESQ215" s="92"/>
      <c r="ESR215" s="92"/>
      <c r="ESS215" s="92"/>
      <c r="EST215" s="92"/>
      <c r="ESU215" s="92"/>
      <c r="ESV215" s="92"/>
      <c r="ESW215" s="92"/>
      <c r="ESX215" s="92"/>
      <c r="ESY215" s="92"/>
      <c r="ESZ215" s="92"/>
      <c r="ETA215" s="92"/>
      <c r="ETB215" s="92"/>
      <c r="ETC215" s="92"/>
      <c r="ETD215" s="92"/>
      <c r="ETE215" s="92"/>
      <c r="ETF215" s="92"/>
      <c r="ETG215" s="92"/>
      <c r="ETH215" s="92"/>
      <c r="ETI215" s="92"/>
      <c r="ETJ215" s="92"/>
      <c r="ETK215" s="92"/>
      <c r="ETL215" s="92"/>
      <c r="ETM215" s="92"/>
      <c r="ETN215" s="92"/>
      <c r="ETO215" s="92"/>
      <c r="ETP215" s="92"/>
      <c r="ETQ215" s="92"/>
      <c r="ETR215" s="92"/>
      <c r="ETS215" s="92"/>
      <c r="ETT215" s="92"/>
      <c r="ETU215" s="92"/>
      <c r="ETV215" s="92"/>
      <c r="ETW215" s="92"/>
      <c r="ETX215" s="92"/>
      <c r="ETY215" s="92"/>
      <c r="ETZ215" s="92"/>
      <c r="EUA215" s="92"/>
      <c r="EUB215" s="92"/>
      <c r="EUC215" s="92"/>
      <c r="EUD215" s="92"/>
      <c r="EUE215" s="92"/>
      <c r="EUF215" s="92"/>
      <c r="EUG215" s="92"/>
      <c r="EUH215" s="92"/>
      <c r="EUI215" s="92"/>
      <c r="EUJ215" s="92"/>
      <c r="EUK215" s="92"/>
      <c r="EUL215" s="92"/>
      <c r="EUM215" s="92"/>
      <c r="EUN215" s="92"/>
      <c r="EUO215" s="92"/>
      <c r="EUP215" s="92"/>
      <c r="EUQ215" s="92"/>
      <c r="EUR215" s="92"/>
      <c r="EUS215" s="92"/>
      <c r="EUT215" s="92"/>
      <c r="EUU215" s="92"/>
      <c r="EUV215" s="92"/>
      <c r="EUW215" s="92"/>
      <c r="EUX215" s="92"/>
      <c r="EUY215" s="92"/>
      <c r="EUZ215" s="92"/>
      <c r="EVA215" s="92"/>
      <c r="EVB215" s="92"/>
      <c r="EVC215" s="92"/>
      <c r="EVD215" s="92"/>
      <c r="EVE215" s="92"/>
      <c r="EVF215" s="92"/>
      <c r="EVG215" s="92"/>
      <c r="EVH215" s="92"/>
      <c r="EVI215" s="92"/>
      <c r="EVJ215" s="92"/>
      <c r="EVK215" s="92"/>
      <c r="EVL215" s="92"/>
      <c r="EVM215" s="92"/>
      <c r="EVN215" s="92"/>
      <c r="EVO215" s="92"/>
      <c r="EVP215" s="92"/>
      <c r="EVQ215" s="92"/>
      <c r="EVR215" s="92"/>
      <c r="EVS215" s="92"/>
      <c r="EVT215" s="92"/>
      <c r="EVU215" s="92"/>
      <c r="EVV215" s="92"/>
      <c r="EVW215" s="92"/>
      <c r="EVX215" s="92"/>
      <c r="EVY215" s="92"/>
      <c r="EVZ215" s="92"/>
      <c r="EWA215" s="92"/>
      <c r="EWB215" s="92"/>
      <c r="EWC215" s="92"/>
      <c r="EWD215" s="92"/>
      <c r="EWE215" s="92"/>
      <c r="EWF215" s="92"/>
      <c r="EWG215" s="92"/>
      <c r="EWH215" s="92"/>
      <c r="EWI215" s="92"/>
      <c r="EWJ215" s="92"/>
      <c r="EWK215" s="92"/>
      <c r="EWL215" s="92"/>
      <c r="EWM215" s="92"/>
      <c r="EWN215" s="92"/>
      <c r="EWO215" s="92"/>
      <c r="EWP215" s="92"/>
      <c r="EWQ215" s="92"/>
      <c r="EWR215" s="92"/>
      <c r="EWS215" s="92"/>
      <c r="EWT215" s="92"/>
      <c r="EWU215" s="92"/>
      <c r="EWV215" s="92"/>
      <c r="EWW215" s="92"/>
      <c r="EWX215" s="92"/>
      <c r="EWY215" s="92"/>
      <c r="EWZ215" s="92"/>
      <c r="EXA215" s="92"/>
      <c r="EXB215" s="92"/>
      <c r="EXC215" s="92"/>
      <c r="EXD215" s="92"/>
      <c r="EXE215" s="92"/>
      <c r="EXF215" s="92"/>
      <c r="EXG215" s="92"/>
      <c r="EXH215" s="92"/>
      <c r="EXI215" s="92"/>
      <c r="EXJ215" s="92"/>
      <c r="EXK215" s="92"/>
      <c r="EXL215" s="92"/>
      <c r="EXM215" s="92"/>
      <c r="EXN215" s="92"/>
      <c r="EXO215" s="92"/>
      <c r="EXP215" s="92"/>
      <c r="EXQ215" s="92"/>
      <c r="EXR215" s="92"/>
      <c r="EXS215" s="92"/>
      <c r="EXT215" s="92"/>
      <c r="EXU215" s="92"/>
      <c r="EXV215" s="92"/>
      <c r="EXW215" s="92"/>
      <c r="EXX215" s="92"/>
      <c r="EXY215" s="92"/>
      <c r="EXZ215" s="92"/>
      <c r="EYA215" s="92"/>
      <c r="EYB215" s="92"/>
      <c r="EYC215" s="92"/>
      <c r="EYD215" s="92"/>
      <c r="EYE215" s="92"/>
      <c r="EYF215" s="92"/>
      <c r="EYG215" s="92"/>
      <c r="EYH215" s="92"/>
      <c r="EYI215" s="92"/>
      <c r="EYJ215" s="92"/>
      <c r="EYK215" s="92"/>
      <c r="EYL215" s="92"/>
      <c r="EYM215" s="92"/>
      <c r="EYN215" s="92"/>
      <c r="EYO215" s="92"/>
      <c r="EYP215" s="92"/>
      <c r="EYQ215" s="92"/>
      <c r="EYR215" s="92"/>
      <c r="EYS215" s="92"/>
      <c r="EYT215" s="92"/>
      <c r="EYU215" s="92"/>
      <c r="EYV215" s="92"/>
      <c r="EYW215" s="92"/>
      <c r="EYX215" s="92"/>
      <c r="EYY215" s="92"/>
      <c r="EYZ215" s="92"/>
      <c r="EZA215" s="92"/>
      <c r="EZB215" s="92"/>
      <c r="EZC215" s="92"/>
      <c r="EZD215" s="92"/>
      <c r="EZE215" s="92"/>
      <c r="EZF215" s="92"/>
      <c r="EZG215" s="92"/>
      <c r="EZH215" s="92"/>
      <c r="EZI215" s="92"/>
      <c r="EZJ215" s="92"/>
      <c r="EZK215" s="92"/>
      <c r="EZL215" s="92"/>
      <c r="EZM215" s="92"/>
      <c r="EZN215" s="92"/>
      <c r="EZO215" s="92"/>
      <c r="EZP215" s="92"/>
      <c r="EZQ215" s="92"/>
      <c r="EZR215" s="92"/>
      <c r="EZS215" s="92"/>
      <c r="EZT215" s="92"/>
      <c r="EZU215" s="92"/>
      <c r="EZV215" s="92"/>
      <c r="EZW215" s="92"/>
      <c r="EZX215" s="92"/>
      <c r="EZY215" s="92"/>
      <c r="EZZ215" s="92"/>
      <c r="FAA215" s="92"/>
      <c r="FAB215" s="92"/>
      <c r="FAC215" s="92"/>
      <c r="FAD215" s="92"/>
      <c r="FAE215" s="92"/>
      <c r="FAF215" s="92"/>
      <c r="FAG215" s="92"/>
      <c r="FAH215" s="92"/>
      <c r="FAI215" s="92"/>
      <c r="FAJ215" s="92"/>
      <c r="FAK215" s="92"/>
      <c r="FAL215" s="92"/>
      <c r="FAM215" s="92"/>
      <c r="FAN215" s="92"/>
      <c r="FAO215" s="92"/>
      <c r="FAP215" s="92"/>
      <c r="FAQ215" s="92"/>
      <c r="FAR215" s="92"/>
      <c r="FAS215" s="92"/>
      <c r="FAT215" s="92"/>
      <c r="FAU215" s="92"/>
      <c r="FAV215" s="92"/>
      <c r="FAW215" s="92"/>
      <c r="FAX215" s="92"/>
      <c r="FAY215" s="92"/>
      <c r="FAZ215" s="92"/>
      <c r="FBA215" s="92"/>
      <c r="FBB215" s="92"/>
      <c r="FBC215" s="92"/>
      <c r="FBD215" s="92"/>
      <c r="FBE215" s="92"/>
      <c r="FBF215" s="92"/>
      <c r="FBG215" s="92"/>
      <c r="FBH215" s="92"/>
      <c r="FBI215" s="92"/>
      <c r="FBJ215" s="92"/>
      <c r="FBK215" s="92"/>
      <c r="FBL215" s="92"/>
      <c r="FBM215" s="92"/>
      <c r="FBN215" s="92"/>
      <c r="FBO215" s="92"/>
      <c r="FBP215" s="92"/>
      <c r="FBQ215" s="92"/>
      <c r="FBR215" s="92"/>
      <c r="FBS215" s="92"/>
      <c r="FBT215" s="92"/>
      <c r="FBU215" s="92"/>
      <c r="FBV215" s="92"/>
      <c r="FBW215" s="92"/>
      <c r="FBX215" s="92"/>
      <c r="FBY215" s="92"/>
      <c r="FBZ215" s="92"/>
      <c r="FCA215" s="92"/>
      <c r="FCB215" s="92"/>
      <c r="FCC215" s="92"/>
      <c r="FCD215" s="92"/>
      <c r="FCE215" s="92"/>
      <c r="FCF215" s="92"/>
      <c r="FCG215" s="92"/>
      <c r="FCH215" s="92"/>
      <c r="FCI215" s="92"/>
      <c r="FCJ215" s="92"/>
      <c r="FCK215" s="92"/>
      <c r="FCL215" s="92"/>
      <c r="FCM215" s="92"/>
      <c r="FCN215" s="92"/>
      <c r="FCO215" s="92"/>
      <c r="FCP215" s="92"/>
      <c r="FCQ215" s="92"/>
      <c r="FCR215" s="92"/>
      <c r="FCS215" s="92"/>
      <c r="FCT215" s="92"/>
      <c r="FCU215" s="92"/>
      <c r="FCV215" s="92"/>
      <c r="FCW215" s="92"/>
      <c r="FCX215" s="92"/>
      <c r="FCY215" s="92"/>
      <c r="FCZ215" s="92"/>
      <c r="FDA215" s="92"/>
      <c r="FDB215" s="92"/>
      <c r="FDC215" s="92"/>
      <c r="FDD215" s="92"/>
      <c r="FDE215" s="92"/>
      <c r="FDF215" s="92"/>
      <c r="FDG215" s="92"/>
      <c r="FDH215" s="92"/>
      <c r="FDI215" s="92"/>
      <c r="FDJ215" s="92"/>
      <c r="FDK215" s="92"/>
      <c r="FDL215" s="92"/>
      <c r="FDM215" s="92"/>
      <c r="FDN215" s="92"/>
      <c r="FDO215" s="92"/>
      <c r="FDP215" s="92"/>
      <c r="FDQ215" s="92"/>
      <c r="FDR215" s="92"/>
      <c r="FDS215" s="92"/>
      <c r="FDT215" s="92"/>
      <c r="FDU215" s="92"/>
      <c r="FDV215" s="92"/>
      <c r="FDW215" s="92"/>
      <c r="FDX215" s="92"/>
      <c r="FDY215" s="92"/>
      <c r="FDZ215" s="92"/>
      <c r="FEA215" s="92"/>
      <c r="FEB215" s="92"/>
      <c r="FEC215" s="92"/>
      <c r="FED215" s="92"/>
      <c r="FEE215" s="92"/>
      <c r="FEF215" s="92"/>
      <c r="FEG215" s="92"/>
      <c r="FEH215" s="92"/>
      <c r="FEI215" s="92"/>
      <c r="FEJ215" s="92"/>
      <c r="FEK215" s="92"/>
      <c r="FEL215" s="92"/>
      <c r="FEM215" s="92"/>
      <c r="FEN215" s="92"/>
      <c r="FEO215" s="92"/>
      <c r="FEP215" s="92"/>
      <c r="FEQ215" s="92"/>
      <c r="FER215" s="92"/>
      <c r="FES215" s="92"/>
      <c r="FET215" s="92"/>
      <c r="FEU215" s="92"/>
      <c r="FEV215" s="92"/>
      <c r="FEW215" s="92"/>
      <c r="FEX215" s="92"/>
      <c r="FEY215" s="92"/>
      <c r="FEZ215" s="92"/>
      <c r="FFA215" s="92"/>
      <c r="FFB215" s="92"/>
      <c r="FFC215" s="92"/>
      <c r="FFD215" s="92"/>
      <c r="FFE215" s="92"/>
      <c r="FFF215" s="92"/>
      <c r="FFG215" s="92"/>
      <c r="FFH215" s="92"/>
      <c r="FFI215" s="92"/>
      <c r="FFJ215" s="92"/>
      <c r="FFK215" s="92"/>
      <c r="FFL215" s="92"/>
      <c r="FFM215" s="92"/>
      <c r="FFN215" s="92"/>
      <c r="FFO215" s="92"/>
      <c r="FFP215" s="92"/>
      <c r="FFQ215" s="92"/>
      <c r="FFR215" s="92"/>
      <c r="FFS215" s="92"/>
      <c r="FFT215" s="92"/>
      <c r="FFU215" s="92"/>
      <c r="FFV215" s="92"/>
      <c r="FFW215" s="92"/>
      <c r="FFX215" s="92"/>
      <c r="FFY215" s="92"/>
      <c r="FFZ215" s="92"/>
      <c r="FGA215" s="92"/>
      <c r="FGB215" s="92"/>
      <c r="FGC215" s="92"/>
      <c r="FGD215" s="92"/>
      <c r="FGE215" s="92"/>
      <c r="FGF215" s="92"/>
      <c r="FGG215" s="92"/>
      <c r="FGH215" s="92"/>
      <c r="FGI215" s="92"/>
      <c r="FGJ215" s="92"/>
      <c r="FGK215" s="92"/>
      <c r="FGL215" s="92"/>
      <c r="FGM215" s="92"/>
      <c r="FGN215" s="92"/>
      <c r="FGO215" s="92"/>
      <c r="FGP215" s="92"/>
      <c r="FGQ215" s="92"/>
      <c r="FGR215" s="92"/>
      <c r="FGS215" s="92"/>
      <c r="FGT215" s="92"/>
      <c r="FGU215" s="92"/>
      <c r="FGV215" s="92"/>
      <c r="FGW215" s="92"/>
      <c r="FGX215" s="92"/>
      <c r="FGY215" s="92"/>
      <c r="FGZ215" s="92"/>
      <c r="FHA215" s="92"/>
      <c r="FHB215" s="92"/>
      <c r="FHC215" s="92"/>
      <c r="FHD215" s="92"/>
      <c r="FHE215" s="92"/>
      <c r="FHF215" s="92"/>
      <c r="FHG215" s="92"/>
      <c r="FHH215" s="92"/>
      <c r="FHI215" s="92"/>
      <c r="FHJ215" s="92"/>
      <c r="FHK215" s="92"/>
      <c r="FHL215" s="92"/>
      <c r="FHM215" s="92"/>
      <c r="FHN215" s="92"/>
      <c r="FHO215" s="92"/>
      <c r="FHP215" s="92"/>
      <c r="FHQ215" s="92"/>
      <c r="FHR215" s="92"/>
      <c r="FHS215" s="92"/>
      <c r="FHT215" s="92"/>
      <c r="FHU215" s="92"/>
      <c r="FHV215" s="92"/>
      <c r="FHW215" s="92"/>
      <c r="FHX215" s="92"/>
      <c r="FHY215" s="92"/>
      <c r="FHZ215" s="92"/>
      <c r="FIA215" s="92"/>
      <c r="FIB215" s="92"/>
      <c r="FIC215" s="92"/>
      <c r="FID215" s="92"/>
      <c r="FIE215" s="92"/>
      <c r="FIF215" s="92"/>
      <c r="FIG215" s="92"/>
      <c r="FIH215" s="92"/>
      <c r="FII215" s="92"/>
      <c r="FIJ215" s="92"/>
      <c r="FIK215" s="92"/>
      <c r="FIL215" s="92"/>
      <c r="FIM215" s="92"/>
      <c r="FIN215" s="92"/>
      <c r="FIO215" s="92"/>
      <c r="FIP215" s="92"/>
      <c r="FIQ215" s="92"/>
      <c r="FIR215" s="92"/>
      <c r="FIS215" s="92"/>
      <c r="FIT215" s="92"/>
      <c r="FIU215" s="92"/>
      <c r="FIV215" s="92"/>
      <c r="FIW215" s="92"/>
      <c r="FIX215" s="92"/>
      <c r="FIY215" s="92"/>
      <c r="FIZ215" s="92"/>
      <c r="FJA215" s="92"/>
      <c r="FJB215" s="92"/>
      <c r="FJC215" s="92"/>
      <c r="FJD215" s="92"/>
      <c r="FJE215" s="92"/>
      <c r="FJF215" s="92"/>
      <c r="FJG215" s="92"/>
      <c r="FJH215" s="92"/>
      <c r="FJI215" s="92"/>
      <c r="FJJ215" s="92"/>
      <c r="FJK215" s="92"/>
      <c r="FJL215" s="92"/>
      <c r="FJM215" s="92"/>
      <c r="FJN215" s="92"/>
      <c r="FJO215" s="92"/>
      <c r="FJP215" s="92"/>
      <c r="FJQ215" s="92"/>
      <c r="FJR215" s="92"/>
      <c r="FJS215" s="92"/>
      <c r="FJT215" s="92"/>
      <c r="FJU215" s="92"/>
      <c r="FJV215" s="92"/>
      <c r="FJW215" s="92"/>
      <c r="FJX215" s="92"/>
      <c r="FJY215" s="92"/>
      <c r="FJZ215" s="92"/>
      <c r="FKA215" s="92"/>
      <c r="FKB215" s="92"/>
      <c r="FKC215" s="92"/>
      <c r="FKD215" s="92"/>
      <c r="FKE215" s="92"/>
      <c r="FKF215" s="92"/>
      <c r="FKG215" s="92"/>
      <c r="FKH215" s="92"/>
      <c r="FKI215" s="92"/>
      <c r="FKJ215" s="92"/>
      <c r="FKK215" s="92"/>
      <c r="FKL215" s="92"/>
      <c r="FKM215" s="92"/>
      <c r="FKN215" s="92"/>
      <c r="FKO215" s="92"/>
      <c r="FKP215" s="92"/>
      <c r="FKQ215" s="92"/>
      <c r="FKR215" s="92"/>
      <c r="FKS215" s="92"/>
      <c r="FKT215" s="92"/>
      <c r="FKU215" s="92"/>
      <c r="FKV215" s="92"/>
      <c r="FKW215" s="92"/>
      <c r="FKX215" s="92"/>
      <c r="FKY215" s="92"/>
      <c r="FKZ215" s="92"/>
      <c r="FLA215" s="92"/>
      <c r="FLB215" s="92"/>
      <c r="FLC215" s="92"/>
      <c r="FLD215" s="92"/>
      <c r="FLE215" s="92"/>
      <c r="FLF215" s="92"/>
      <c r="FLG215" s="92"/>
      <c r="FLH215" s="92"/>
      <c r="FLI215" s="92"/>
      <c r="FLJ215" s="92"/>
      <c r="FLK215" s="92"/>
      <c r="FLL215" s="92"/>
      <c r="FLM215" s="92"/>
      <c r="FLN215" s="92"/>
      <c r="FLO215" s="92"/>
      <c r="FLP215" s="92"/>
      <c r="FLQ215" s="92"/>
      <c r="FLR215" s="92"/>
      <c r="FLS215" s="92"/>
      <c r="FLT215" s="92"/>
      <c r="FLU215" s="92"/>
      <c r="FLV215" s="92"/>
      <c r="FLW215" s="92"/>
      <c r="FLX215" s="92"/>
      <c r="FLY215" s="92"/>
      <c r="FLZ215" s="92"/>
      <c r="FMA215" s="92"/>
      <c r="FMB215" s="92"/>
      <c r="FMC215" s="92"/>
      <c r="FMD215" s="92"/>
      <c r="FME215" s="92"/>
      <c r="FMF215" s="92"/>
      <c r="FMG215" s="92"/>
      <c r="FMH215" s="92"/>
      <c r="FMI215" s="92"/>
      <c r="FMJ215" s="92"/>
      <c r="FMK215" s="92"/>
      <c r="FML215" s="92"/>
      <c r="FMM215" s="92"/>
      <c r="FMN215" s="92"/>
      <c r="FMO215" s="92"/>
      <c r="FMP215" s="92"/>
      <c r="FMQ215" s="92"/>
      <c r="FMR215" s="92"/>
      <c r="FMS215" s="92"/>
      <c r="FMT215" s="92"/>
      <c r="FMU215" s="92"/>
      <c r="FMV215" s="92"/>
      <c r="FMW215" s="92"/>
      <c r="FMX215" s="92"/>
      <c r="FMY215" s="92"/>
      <c r="FMZ215" s="92"/>
      <c r="FNA215" s="92"/>
      <c r="FNB215" s="92"/>
      <c r="FNC215" s="92"/>
      <c r="FND215" s="92"/>
      <c r="FNE215" s="92"/>
      <c r="FNF215" s="92"/>
      <c r="FNG215" s="92"/>
      <c r="FNH215" s="92"/>
      <c r="FNI215" s="92"/>
      <c r="FNJ215" s="92"/>
      <c r="FNK215" s="92"/>
      <c r="FNL215" s="92"/>
      <c r="FNM215" s="92"/>
      <c r="FNN215" s="92"/>
      <c r="FNO215" s="92"/>
      <c r="FNP215" s="92"/>
      <c r="FNQ215" s="92"/>
      <c r="FNR215" s="92"/>
      <c r="FNS215" s="92"/>
      <c r="FNT215" s="92"/>
      <c r="FNU215" s="92"/>
      <c r="FNV215" s="92"/>
      <c r="FNW215" s="92"/>
      <c r="FNX215" s="92"/>
      <c r="FNY215" s="92"/>
      <c r="FNZ215" s="92"/>
      <c r="FOA215" s="92"/>
      <c r="FOB215" s="92"/>
      <c r="FOC215" s="92"/>
      <c r="FOD215" s="92"/>
      <c r="FOE215" s="92"/>
      <c r="FOF215" s="92"/>
      <c r="FOG215" s="92"/>
      <c r="FOH215" s="92"/>
      <c r="FOI215" s="92"/>
      <c r="FOJ215" s="92"/>
      <c r="FOK215" s="92"/>
      <c r="FOL215" s="92"/>
      <c r="FOM215" s="92"/>
      <c r="FON215" s="92"/>
      <c r="FOO215" s="92"/>
      <c r="FOP215" s="92"/>
      <c r="FOQ215" s="92"/>
      <c r="FOR215" s="92"/>
      <c r="FOS215" s="92"/>
      <c r="FOT215" s="92"/>
      <c r="FOU215" s="92"/>
      <c r="FOV215" s="92"/>
      <c r="FOW215" s="92"/>
      <c r="FOX215" s="92"/>
      <c r="FOY215" s="92"/>
      <c r="FOZ215" s="92"/>
      <c r="FPA215" s="92"/>
      <c r="FPB215" s="92"/>
      <c r="FPC215" s="92"/>
      <c r="FPD215" s="92"/>
      <c r="FPE215" s="92"/>
      <c r="FPF215" s="92"/>
      <c r="FPG215" s="92"/>
      <c r="FPH215" s="92"/>
      <c r="FPI215" s="92"/>
      <c r="FPJ215" s="92"/>
      <c r="FPK215" s="92"/>
      <c r="FPL215" s="92"/>
      <c r="FPM215" s="92"/>
      <c r="FPN215" s="92"/>
      <c r="FPO215" s="92"/>
      <c r="FPP215" s="92"/>
      <c r="FPQ215" s="92"/>
      <c r="FPR215" s="92"/>
      <c r="FPS215" s="92"/>
      <c r="FPT215" s="92"/>
      <c r="FPU215" s="92"/>
      <c r="FPV215" s="92"/>
      <c r="FPW215" s="92"/>
      <c r="FPX215" s="92"/>
      <c r="FPY215" s="92"/>
      <c r="FPZ215" s="92"/>
      <c r="FQA215" s="92"/>
      <c r="FQB215" s="92"/>
      <c r="FQC215" s="92"/>
      <c r="FQD215" s="92"/>
      <c r="FQE215" s="92"/>
      <c r="FQF215" s="92"/>
      <c r="FQG215" s="92"/>
      <c r="FQH215" s="92"/>
      <c r="FQI215" s="92"/>
      <c r="FQJ215" s="92"/>
      <c r="FQK215" s="92"/>
      <c r="FQL215" s="92"/>
      <c r="FQM215" s="92"/>
      <c r="FQN215" s="92"/>
      <c r="FQO215" s="92"/>
      <c r="FQP215" s="92"/>
      <c r="FQQ215" s="92"/>
      <c r="FQR215" s="92"/>
      <c r="FQS215" s="92"/>
      <c r="FQT215" s="92"/>
      <c r="FQU215" s="92"/>
      <c r="FQV215" s="92"/>
      <c r="FQW215" s="92"/>
      <c r="FQX215" s="92"/>
      <c r="FQY215" s="92"/>
      <c r="FQZ215" s="92"/>
      <c r="FRA215" s="92"/>
      <c r="FRB215" s="92"/>
      <c r="FRC215" s="92"/>
      <c r="FRD215" s="92"/>
      <c r="FRE215" s="92"/>
      <c r="FRF215" s="92"/>
      <c r="FRG215" s="92"/>
      <c r="FRH215" s="92"/>
      <c r="FRI215" s="92"/>
      <c r="FRJ215" s="92"/>
      <c r="FRK215" s="92"/>
      <c r="FRL215" s="92"/>
      <c r="FRM215" s="92"/>
      <c r="FRN215" s="92"/>
      <c r="FRO215" s="92"/>
      <c r="FRP215" s="92"/>
      <c r="FRQ215" s="92"/>
      <c r="FRR215" s="92"/>
      <c r="FRS215" s="92"/>
      <c r="FRT215" s="92"/>
      <c r="FRU215" s="92"/>
      <c r="FRV215" s="92"/>
      <c r="FRW215" s="92"/>
      <c r="FRX215" s="92"/>
      <c r="FRY215" s="92"/>
      <c r="FRZ215" s="92"/>
      <c r="FSA215" s="92"/>
      <c r="FSB215" s="92"/>
      <c r="FSC215" s="92"/>
      <c r="FSD215" s="92"/>
      <c r="FSE215" s="92"/>
      <c r="FSF215" s="92"/>
      <c r="FSG215" s="92"/>
      <c r="FSH215" s="92"/>
      <c r="FSI215" s="92"/>
      <c r="FSJ215" s="92"/>
      <c r="FSK215" s="92"/>
      <c r="FSL215" s="92"/>
      <c r="FSM215" s="92"/>
      <c r="FSN215" s="92"/>
      <c r="FSO215" s="92"/>
      <c r="FSP215" s="92"/>
      <c r="FSQ215" s="92"/>
      <c r="FSR215" s="92"/>
      <c r="FSS215" s="92"/>
      <c r="FST215" s="92"/>
      <c r="FSU215" s="92"/>
      <c r="FSV215" s="92"/>
      <c r="FSW215" s="92"/>
      <c r="FSX215" s="92"/>
      <c r="FSY215" s="92"/>
      <c r="FSZ215" s="92"/>
      <c r="FTA215" s="92"/>
      <c r="FTB215" s="92"/>
      <c r="FTC215" s="92"/>
      <c r="FTD215" s="92"/>
      <c r="FTE215" s="92"/>
      <c r="FTF215" s="92"/>
      <c r="FTG215" s="92"/>
      <c r="FTH215" s="92"/>
      <c r="FTI215" s="92"/>
      <c r="FTJ215" s="92"/>
      <c r="FTK215" s="92"/>
      <c r="FTL215" s="92"/>
      <c r="FTM215" s="92"/>
      <c r="FTN215" s="92"/>
      <c r="FTO215" s="92"/>
      <c r="FTP215" s="92"/>
      <c r="FTQ215" s="92"/>
      <c r="FTR215" s="92"/>
      <c r="FTS215" s="92"/>
      <c r="FTT215" s="92"/>
      <c r="FTU215" s="92"/>
      <c r="FTV215" s="92"/>
      <c r="FTW215" s="92"/>
      <c r="FTX215" s="92"/>
      <c r="FTY215" s="92"/>
      <c r="FTZ215" s="92"/>
      <c r="FUA215" s="92"/>
      <c r="FUB215" s="92"/>
      <c r="FUC215" s="92"/>
      <c r="FUD215" s="92"/>
      <c r="FUE215" s="92"/>
      <c r="FUF215" s="92"/>
      <c r="FUG215" s="92"/>
      <c r="FUH215" s="92"/>
      <c r="FUI215" s="92"/>
      <c r="FUJ215" s="92"/>
      <c r="FUK215" s="92"/>
      <c r="FUL215" s="92"/>
      <c r="FUM215" s="92"/>
      <c r="FUN215" s="92"/>
      <c r="FUO215" s="92"/>
      <c r="FUP215" s="92"/>
      <c r="FUQ215" s="92"/>
      <c r="FUR215" s="92"/>
      <c r="FUS215" s="92"/>
      <c r="FUT215" s="92"/>
      <c r="FUU215" s="92"/>
      <c r="FUV215" s="92"/>
      <c r="FUW215" s="92"/>
      <c r="FUX215" s="92"/>
      <c r="FUY215" s="92"/>
      <c r="FUZ215" s="92"/>
      <c r="FVA215" s="92"/>
      <c r="FVB215" s="92"/>
      <c r="FVC215" s="92"/>
      <c r="FVD215" s="92"/>
      <c r="FVE215" s="92"/>
      <c r="FVF215" s="92"/>
      <c r="FVG215" s="92"/>
      <c r="FVH215" s="92"/>
      <c r="FVI215" s="92"/>
      <c r="FVJ215" s="92"/>
      <c r="FVK215" s="92"/>
      <c r="FVL215" s="92"/>
      <c r="FVM215" s="92"/>
      <c r="FVN215" s="92"/>
      <c r="FVO215" s="92"/>
      <c r="FVP215" s="92"/>
      <c r="FVQ215" s="92"/>
      <c r="FVR215" s="92"/>
      <c r="FVS215" s="92"/>
      <c r="FVT215" s="92"/>
      <c r="FVU215" s="92"/>
      <c r="FVV215" s="92"/>
      <c r="FVW215" s="92"/>
      <c r="FVX215" s="92"/>
      <c r="FVY215" s="92"/>
      <c r="FVZ215" s="92"/>
      <c r="FWA215" s="92"/>
      <c r="FWB215" s="92"/>
      <c r="FWC215" s="92"/>
      <c r="FWD215" s="92"/>
      <c r="FWE215" s="92"/>
      <c r="FWF215" s="92"/>
      <c r="FWG215" s="92"/>
      <c r="FWH215" s="92"/>
      <c r="FWI215" s="92"/>
      <c r="FWJ215" s="92"/>
      <c r="FWK215" s="92"/>
      <c r="FWL215" s="92"/>
      <c r="FWM215" s="92"/>
      <c r="FWN215" s="92"/>
      <c r="FWO215" s="92"/>
      <c r="FWP215" s="92"/>
      <c r="FWQ215" s="92"/>
      <c r="FWR215" s="92"/>
      <c r="FWS215" s="92"/>
      <c r="FWT215" s="92"/>
      <c r="FWU215" s="92"/>
      <c r="FWV215" s="92"/>
      <c r="FWW215" s="92"/>
      <c r="FWX215" s="92"/>
      <c r="FWY215" s="92"/>
      <c r="FWZ215" s="92"/>
      <c r="FXA215" s="92"/>
      <c r="FXB215" s="92"/>
      <c r="FXC215" s="92"/>
      <c r="FXD215" s="92"/>
      <c r="FXE215" s="92"/>
      <c r="FXF215" s="92"/>
      <c r="FXG215" s="92"/>
      <c r="FXH215" s="92"/>
      <c r="FXI215" s="92"/>
      <c r="FXJ215" s="92"/>
      <c r="FXK215" s="92"/>
      <c r="FXL215" s="92"/>
      <c r="FXM215" s="92"/>
      <c r="FXN215" s="92"/>
      <c r="FXO215" s="92"/>
      <c r="FXP215" s="92"/>
      <c r="FXQ215" s="92"/>
      <c r="FXR215" s="92"/>
      <c r="FXS215" s="92"/>
      <c r="FXT215" s="92"/>
      <c r="FXU215" s="92"/>
      <c r="FXV215" s="92"/>
      <c r="FXW215" s="92"/>
      <c r="FXX215" s="92"/>
      <c r="FXY215" s="92"/>
      <c r="FXZ215" s="92"/>
      <c r="FYA215" s="92"/>
      <c r="FYB215" s="92"/>
      <c r="FYC215" s="92"/>
      <c r="FYD215" s="92"/>
      <c r="FYE215" s="92"/>
      <c r="FYF215" s="92"/>
      <c r="FYG215" s="92"/>
      <c r="FYH215" s="92"/>
      <c r="FYI215" s="92"/>
      <c r="FYJ215" s="92"/>
      <c r="FYK215" s="92"/>
      <c r="FYL215" s="92"/>
      <c r="FYM215" s="92"/>
      <c r="FYN215" s="92"/>
      <c r="FYO215" s="92"/>
      <c r="FYP215" s="92"/>
      <c r="FYQ215" s="92"/>
      <c r="FYR215" s="92"/>
      <c r="FYS215" s="92"/>
      <c r="FYT215" s="92"/>
      <c r="FYU215" s="92"/>
      <c r="FYV215" s="92"/>
      <c r="FYW215" s="92"/>
      <c r="FYX215" s="92"/>
      <c r="FYY215" s="92"/>
      <c r="FYZ215" s="92"/>
      <c r="FZA215" s="92"/>
      <c r="FZB215" s="92"/>
      <c r="FZC215" s="92"/>
      <c r="FZD215" s="92"/>
      <c r="FZE215" s="92"/>
      <c r="FZF215" s="92"/>
      <c r="FZG215" s="92"/>
      <c r="FZH215" s="92"/>
      <c r="FZI215" s="92"/>
      <c r="FZJ215" s="92"/>
      <c r="FZK215" s="92"/>
      <c r="FZL215" s="92"/>
      <c r="FZM215" s="92"/>
      <c r="FZN215" s="92"/>
      <c r="FZO215" s="92"/>
      <c r="FZP215" s="92"/>
      <c r="FZQ215" s="92"/>
      <c r="FZR215" s="92"/>
      <c r="FZS215" s="92"/>
      <c r="FZT215" s="92"/>
      <c r="FZU215" s="92"/>
      <c r="FZV215" s="92"/>
      <c r="FZW215" s="92"/>
      <c r="FZX215" s="92"/>
      <c r="FZY215" s="92"/>
      <c r="FZZ215" s="92"/>
      <c r="GAA215" s="92"/>
      <c r="GAB215" s="92"/>
      <c r="GAC215" s="92"/>
      <c r="GAD215" s="92"/>
      <c r="GAE215" s="92"/>
      <c r="GAF215" s="92"/>
      <c r="GAG215" s="92"/>
      <c r="GAH215" s="92"/>
      <c r="GAI215" s="92"/>
      <c r="GAJ215" s="92"/>
      <c r="GAK215" s="92"/>
      <c r="GAL215" s="92"/>
      <c r="GAM215" s="92"/>
      <c r="GAN215" s="92"/>
      <c r="GAO215" s="92"/>
      <c r="GAP215" s="92"/>
      <c r="GAQ215" s="92"/>
      <c r="GAR215" s="92"/>
      <c r="GAS215" s="92"/>
      <c r="GAT215" s="92"/>
      <c r="GAU215" s="92"/>
      <c r="GAV215" s="92"/>
      <c r="GAW215" s="92"/>
      <c r="GAX215" s="92"/>
      <c r="GAY215" s="92"/>
      <c r="GAZ215" s="92"/>
      <c r="GBA215" s="92"/>
      <c r="GBB215" s="92"/>
      <c r="GBC215" s="92"/>
      <c r="GBD215" s="92"/>
      <c r="GBE215" s="92"/>
      <c r="GBF215" s="92"/>
      <c r="GBG215" s="92"/>
      <c r="GBH215" s="92"/>
      <c r="GBI215" s="92"/>
      <c r="GBJ215" s="92"/>
      <c r="GBK215" s="92"/>
      <c r="GBL215" s="92"/>
      <c r="GBM215" s="92"/>
      <c r="GBN215" s="92"/>
      <c r="GBO215" s="92"/>
      <c r="GBP215" s="92"/>
      <c r="GBQ215" s="92"/>
      <c r="GBR215" s="92"/>
      <c r="GBS215" s="92"/>
      <c r="GBT215" s="92"/>
      <c r="GBU215" s="92"/>
      <c r="GBV215" s="92"/>
      <c r="GBW215" s="92"/>
      <c r="GBX215" s="92"/>
      <c r="GBY215" s="92"/>
      <c r="GBZ215" s="92"/>
      <c r="GCA215" s="92"/>
      <c r="GCB215" s="92"/>
      <c r="GCC215" s="92"/>
      <c r="GCD215" s="92"/>
      <c r="GCE215" s="92"/>
      <c r="GCF215" s="92"/>
      <c r="GCG215" s="92"/>
      <c r="GCH215" s="92"/>
      <c r="GCI215" s="92"/>
      <c r="GCJ215" s="92"/>
      <c r="GCK215" s="92"/>
      <c r="GCL215" s="92"/>
      <c r="GCM215" s="92"/>
      <c r="GCN215" s="92"/>
      <c r="GCO215" s="92"/>
      <c r="GCP215" s="92"/>
      <c r="GCQ215" s="92"/>
      <c r="GCR215" s="92"/>
      <c r="GCS215" s="92"/>
      <c r="GCT215" s="92"/>
      <c r="GCU215" s="92"/>
      <c r="GCV215" s="92"/>
      <c r="GCW215" s="92"/>
      <c r="GCX215" s="92"/>
      <c r="GCY215" s="92"/>
      <c r="GCZ215" s="92"/>
      <c r="GDA215" s="92"/>
      <c r="GDB215" s="92"/>
      <c r="GDC215" s="92"/>
      <c r="GDD215" s="92"/>
      <c r="GDE215" s="92"/>
      <c r="GDF215" s="92"/>
      <c r="GDG215" s="92"/>
      <c r="GDH215" s="92"/>
      <c r="GDI215" s="92"/>
      <c r="GDJ215" s="92"/>
      <c r="GDK215" s="92"/>
      <c r="GDL215" s="92"/>
      <c r="GDM215" s="92"/>
      <c r="GDN215" s="92"/>
      <c r="GDO215" s="92"/>
      <c r="GDP215" s="92"/>
      <c r="GDQ215" s="92"/>
      <c r="GDR215" s="92"/>
      <c r="GDS215" s="92"/>
      <c r="GDT215" s="92"/>
      <c r="GDU215" s="92"/>
      <c r="GDV215" s="92"/>
      <c r="GDW215" s="92"/>
      <c r="GDX215" s="92"/>
      <c r="GDY215" s="92"/>
      <c r="GDZ215" s="92"/>
      <c r="GEA215" s="92"/>
      <c r="GEB215" s="92"/>
      <c r="GEC215" s="92"/>
      <c r="GED215" s="92"/>
      <c r="GEE215" s="92"/>
      <c r="GEF215" s="92"/>
      <c r="GEG215" s="92"/>
      <c r="GEH215" s="92"/>
      <c r="GEI215" s="92"/>
      <c r="GEJ215" s="92"/>
      <c r="GEK215" s="92"/>
      <c r="GEL215" s="92"/>
      <c r="GEM215" s="92"/>
      <c r="GEN215" s="92"/>
      <c r="GEO215" s="92"/>
      <c r="GEP215" s="92"/>
      <c r="GEQ215" s="92"/>
      <c r="GER215" s="92"/>
      <c r="GES215" s="92"/>
      <c r="GET215" s="92"/>
      <c r="GEU215" s="92"/>
      <c r="GEV215" s="92"/>
      <c r="GEW215" s="92"/>
      <c r="GEX215" s="92"/>
      <c r="GEY215" s="92"/>
      <c r="GEZ215" s="92"/>
      <c r="GFA215" s="92"/>
      <c r="GFB215" s="92"/>
      <c r="GFC215" s="92"/>
      <c r="GFD215" s="92"/>
      <c r="GFE215" s="92"/>
      <c r="GFF215" s="92"/>
      <c r="GFG215" s="92"/>
      <c r="GFH215" s="92"/>
      <c r="GFI215" s="92"/>
      <c r="GFJ215" s="92"/>
      <c r="GFK215" s="92"/>
      <c r="GFL215" s="92"/>
      <c r="GFM215" s="92"/>
      <c r="GFN215" s="92"/>
      <c r="GFO215" s="92"/>
      <c r="GFP215" s="92"/>
      <c r="GFQ215" s="92"/>
      <c r="GFR215" s="92"/>
      <c r="GFS215" s="92"/>
      <c r="GFT215" s="92"/>
      <c r="GFU215" s="92"/>
      <c r="GFV215" s="92"/>
      <c r="GFW215" s="92"/>
      <c r="GFX215" s="92"/>
      <c r="GFY215" s="92"/>
      <c r="GFZ215" s="92"/>
      <c r="GGA215" s="92"/>
      <c r="GGB215" s="92"/>
      <c r="GGC215" s="92"/>
      <c r="GGD215" s="92"/>
      <c r="GGE215" s="92"/>
      <c r="GGF215" s="92"/>
      <c r="GGG215" s="92"/>
      <c r="GGH215" s="92"/>
      <c r="GGI215" s="92"/>
      <c r="GGJ215" s="92"/>
      <c r="GGK215" s="92"/>
      <c r="GGL215" s="92"/>
      <c r="GGM215" s="92"/>
      <c r="GGN215" s="92"/>
      <c r="GGO215" s="92"/>
      <c r="GGP215" s="92"/>
      <c r="GGQ215" s="92"/>
      <c r="GGR215" s="92"/>
      <c r="GGS215" s="92"/>
      <c r="GGT215" s="92"/>
      <c r="GGU215" s="92"/>
      <c r="GGV215" s="92"/>
      <c r="GGW215" s="92"/>
      <c r="GGX215" s="92"/>
      <c r="GGY215" s="92"/>
      <c r="GGZ215" s="92"/>
      <c r="GHA215" s="92"/>
      <c r="GHB215" s="92"/>
      <c r="GHC215" s="92"/>
      <c r="GHD215" s="92"/>
      <c r="GHE215" s="92"/>
      <c r="GHF215" s="92"/>
      <c r="GHG215" s="92"/>
      <c r="GHH215" s="92"/>
      <c r="GHI215" s="92"/>
      <c r="GHJ215" s="92"/>
      <c r="GHK215" s="92"/>
      <c r="GHL215" s="92"/>
      <c r="GHM215" s="92"/>
      <c r="GHN215" s="92"/>
      <c r="GHO215" s="92"/>
      <c r="GHP215" s="92"/>
      <c r="GHQ215" s="92"/>
      <c r="GHR215" s="92"/>
      <c r="GHS215" s="92"/>
      <c r="GHT215" s="92"/>
      <c r="GHU215" s="92"/>
      <c r="GHV215" s="92"/>
      <c r="GHW215" s="92"/>
      <c r="GHX215" s="92"/>
      <c r="GHY215" s="92"/>
      <c r="GHZ215" s="92"/>
      <c r="GIA215" s="92"/>
      <c r="GIB215" s="92"/>
      <c r="GIC215" s="92"/>
      <c r="GID215" s="92"/>
      <c r="GIE215" s="92"/>
      <c r="GIF215" s="92"/>
      <c r="GIG215" s="92"/>
      <c r="GIH215" s="92"/>
      <c r="GII215" s="92"/>
      <c r="GIJ215" s="92"/>
      <c r="GIK215" s="92"/>
      <c r="GIL215" s="92"/>
      <c r="GIM215" s="92"/>
      <c r="GIN215" s="92"/>
      <c r="GIO215" s="92"/>
      <c r="GIP215" s="92"/>
      <c r="GIQ215" s="92"/>
      <c r="GIR215" s="92"/>
      <c r="GIS215" s="92"/>
      <c r="GIT215" s="92"/>
      <c r="GIU215" s="92"/>
      <c r="GIV215" s="92"/>
      <c r="GIW215" s="92"/>
      <c r="GIX215" s="92"/>
      <c r="GIY215" s="92"/>
      <c r="GIZ215" s="92"/>
      <c r="GJA215" s="92"/>
      <c r="GJB215" s="92"/>
      <c r="GJC215" s="92"/>
      <c r="GJD215" s="92"/>
      <c r="GJE215" s="92"/>
      <c r="GJF215" s="92"/>
      <c r="GJG215" s="92"/>
      <c r="GJH215" s="92"/>
      <c r="GJI215" s="92"/>
      <c r="GJJ215" s="92"/>
      <c r="GJK215" s="92"/>
      <c r="GJL215" s="92"/>
      <c r="GJM215" s="92"/>
      <c r="GJN215" s="92"/>
      <c r="GJO215" s="92"/>
      <c r="GJP215" s="92"/>
      <c r="GJQ215" s="92"/>
      <c r="GJR215" s="92"/>
      <c r="GJS215" s="92"/>
      <c r="GJT215" s="92"/>
      <c r="GJU215" s="92"/>
      <c r="GJV215" s="92"/>
      <c r="GJW215" s="92"/>
      <c r="GJX215" s="92"/>
      <c r="GJY215" s="92"/>
      <c r="GJZ215" s="92"/>
      <c r="GKA215" s="92"/>
      <c r="GKB215" s="92"/>
      <c r="GKC215" s="92"/>
      <c r="GKD215" s="92"/>
      <c r="GKE215" s="92"/>
      <c r="GKF215" s="92"/>
      <c r="GKG215" s="92"/>
      <c r="GKH215" s="92"/>
      <c r="GKI215" s="92"/>
      <c r="GKJ215" s="92"/>
      <c r="GKK215" s="92"/>
      <c r="GKL215" s="92"/>
      <c r="GKM215" s="92"/>
      <c r="GKN215" s="92"/>
      <c r="GKO215" s="92"/>
      <c r="GKP215" s="92"/>
      <c r="GKQ215" s="92"/>
      <c r="GKR215" s="92"/>
      <c r="GKS215" s="92"/>
      <c r="GKT215" s="92"/>
      <c r="GKU215" s="92"/>
      <c r="GKV215" s="92"/>
      <c r="GKW215" s="92"/>
      <c r="GKX215" s="92"/>
      <c r="GKY215" s="92"/>
      <c r="GKZ215" s="92"/>
      <c r="GLA215" s="92"/>
      <c r="GLB215" s="92"/>
      <c r="GLC215" s="92"/>
      <c r="GLD215" s="92"/>
      <c r="GLE215" s="92"/>
      <c r="GLF215" s="92"/>
      <c r="GLG215" s="92"/>
      <c r="GLH215" s="92"/>
      <c r="GLI215" s="92"/>
      <c r="GLJ215" s="92"/>
      <c r="GLK215" s="92"/>
      <c r="GLL215" s="92"/>
      <c r="GLM215" s="92"/>
      <c r="GLN215" s="92"/>
      <c r="GLO215" s="92"/>
      <c r="GLP215" s="92"/>
      <c r="GLQ215" s="92"/>
      <c r="GLR215" s="92"/>
      <c r="GLS215" s="92"/>
      <c r="GLT215" s="92"/>
      <c r="GLU215" s="92"/>
      <c r="GLV215" s="92"/>
      <c r="GLW215" s="92"/>
      <c r="GLX215" s="92"/>
      <c r="GLY215" s="92"/>
      <c r="GLZ215" s="92"/>
      <c r="GMA215" s="92"/>
      <c r="GMB215" s="92"/>
      <c r="GMC215" s="92"/>
      <c r="GMD215" s="92"/>
      <c r="GME215" s="92"/>
      <c r="GMF215" s="92"/>
      <c r="GMG215" s="92"/>
      <c r="GMH215" s="92"/>
      <c r="GMI215" s="92"/>
      <c r="GMJ215" s="92"/>
      <c r="GMK215" s="92"/>
      <c r="GML215" s="92"/>
      <c r="GMM215" s="92"/>
      <c r="GMN215" s="92"/>
      <c r="GMO215" s="92"/>
      <c r="GMP215" s="92"/>
      <c r="GMQ215" s="92"/>
      <c r="GMR215" s="92"/>
      <c r="GMS215" s="92"/>
      <c r="GMT215" s="92"/>
      <c r="GMU215" s="92"/>
      <c r="GMV215" s="92"/>
      <c r="GMW215" s="92"/>
      <c r="GMX215" s="92"/>
      <c r="GMY215" s="92"/>
      <c r="GMZ215" s="92"/>
      <c r="GNA215" s="92"/>
      <c r="GNB215" s="92"/>
      <c r="GNC215" s="92"/>
      <c r="GND215" s="92"/>
      <c r="GNE215" s="92"/>
      <c r="GNF215" s="92"/>
      <c r="GNG215" s="92"/>
      <c r="GNH215" s="92"/>
      <c r="GNI215" s="92"/>
      <c r="GNJ215" s="92"/>
      <c r="GNK215" s="92"/>
      <c r="GNL215" s="92"/>
      <c r="GNM215" s="92"/>
      <c r="GNN215" s="92"/>
      <c r="GNO215" s="92"/>
      <c r="GNP215" s="92"/>
      <c r="GNQ215" s="92"/>
      <c r="GNR215" s="92"/>
      <c r="GNS215" s="92"/>
      <c r="GNT215" s="92"/>
      <c r="GNU215" s="92"/>
      <c r="GNV215" s="92"/>
      <c r="GNW215" s="92"/>
      <c r="GNX215" s="92"/>
      <c r="GNY215" s="92"/>
      <c r="GNZ215" s="92"/>
      <c r="GOA215" s="92"/>
      <c r="GOB215" s="92"/>
      <c r="GOC215" s="92"/>
      <c r="GOD215" s="92"/>
      <c r="GOE215" s="92"/>
      <c r="GOF215" s="92"/>
      <c r="GOG215" s="92"/>
      <c r="GOH215" s="92"/>
      <c r="GOI215" s="92"/>
      <c r="GOJ215" s="92"/>
      <c r="GOK215" s="92"/>
      <c r="GOL215" s="92"/>
      <c r="GOM215" s="92"/>
      <c r="GON215" s="92"/>
      <c r="GOO215" s="92"/>
      <c r="GOP215" s="92"/>
      <c r="GOQ215" s="92"/>
      <c r="GOR215" s="92"/>
      <c r="GOS215" s="92"/>
      <c r="GOT215" s="92"/>
      <c r="GOU215" s="92"/>
      <c r="GOV215" s="92"/>
      <c r="GOW215" s="92"/>
      <c r="GOX215" s="92"/>
      <c r="GOY215" s="92"/>
      <c r="GOZ215" s="92"/>
      <c r="GPA215" s="92"/>
      <c r="GPB215" s="92"/>
      <c r="GPC215" s="92"/>
      <c r="GPD215" s="92"/>
      <c r="GPE215" s="92"/>
      <c r="GPF215" s="92"/>
      <c r="GPG215" s="92"/>
      <c r="GPH215" s="92"/>
      <c r="GPI215" s="92"/>
      <c r="GPJ215" s="92"/>
      <c r="GPK215" s="92"/>
      <c r="GPL215" s="92"/>
      <c r="GPM215" s="92"/>
      <c r="GPN215" s="92"/>
      <c r="GPO215" s="92"/>
      <c r="GPP215" s="92"/>
      <c r="GPQ215" s="92"/>
      <c r="GPR215" s="92"/>
      <c r="GPS215" s="92"/>
      <c r="GPT215" s="92"/>
      <c r="GPU215" s="92"/>
      <c r="GPV215" s="92"/>
      <c r="GPW215" s="92"/>
      <c r="GPX215" s="92"/>
      <c r="GPY215" s="92"/>
      <c r="GPZ215" s="92"/>
      <c r="GQA215" s="92"/>
      <c r="GQB215" s="92"/>
      <c r="GQC215" s="92"/>
      <c r="GQD215" s="92"/>
      <c r="GQE215" s="92"/>
      <c r="GQF215" s="92"/>
      <c r="GQG215" s="92"/>
      <c r="GQH215" s="92"/>
      <c r="GQI215" s="92"/>
      <c r="GQJ215" s="92"/>
      <c r="GQK215" s="92"/>
      <c r="GQL215" s="92"/>
      <c r="GQM215" s="92"/>
      <c r="GQN215" s="92"/>
      <c r="GQO215" s="92"/>
      <c r="GQP215" s="92"/>
      <c r="GQQ215" s="92"/>
      <c r="GQR215" s="92"/>
      <c r="GQS215" s="92"/>
      <c r="GQT215" s="92"/>
      <c r="GQU215" s="92"/>
      <c r="GQV215" s="92"/>
      <c r="GQW215" s="92"/>
      <c r="GQX215" s="92"/>
      <c r="GQY215" s="92"/>
      <c r="GQZ215" s="92"/>
      <c r="GRA215" s="92"/>
      <c r="GRB215" s="92"/>
      <c r="GRC215" s="92"/>
      <c r="GRD215" s="92"/>
      <c r="GRE215" s="92"/>
      <c r="GRF215" s="92"/>
      <c r="GRG215" s="92"/>
      <c r="GRH215" s="92"/>
      <c r="GRI215" s="92"/>
      <c r="GRJ215" s="92"/>
      <c r="GRK215" s="92"/>
      <c r="GRL215" s="92"/>
      <c r="GRM215" s="92"/>
      <c r="GRN215" s="92"/>
      <c r="GRO215" s="92"/>
      <c r="GRP215" s="92"/>
      <c r="GRQ215" s="92"/>
      <c r="GRR215" s="92"/>
      <c r="GRS215" s="92"/>
      <c r="GRT215" s="92"/>
      <c r="GRU215" s="92"/>
      <c r="GRV215" s="92"/>
      <c r="GRW215" s="92"/>
      <c r="GRX215" s="92"/>
      <c r="GRY215" s="92"/>
      <c r="GRZ215" s="92"/>
      <c r="GSA215" s="92"/>
      <c r="GSB215" s="92"/>
      <c r="GSC215" s="92"/>
      <c r="GSD215" s="92"/>
      <c r="GSE215" s="92"/>
      <c r="GSF215" s="92"/>
      <c r="GSG215" s="92"/>
      <c r="GSH215" s="92"/>
      <c r="GSI215" s="92"/>
      <c r="GSJ215" s="92"/>
      <c r="GSK215" s="92"/>
      <c r="GSL215" s="92"/>
      <c r="GSM215" s="92"/>
      <c r="GSN215" s="92"/>
      <c r="GSO215" s="92"/>
      <c r="GSP215" s="92"/>
      <c r="GSQ215" s="92"/>
      <c r="GSR215" s="92"/>
      <c r="GSS215" s="92"/>
      <c r="GST215" s="92"/>
      <c r="GSU215" s="92"/>
      <c r="GSV215" s="92"/>
      <c r="GSW215" s="92"/>
      <c r="GSX215" s="92"/>
      <c r="GSY215" s="92"/>
      <c r="GSZ215" s="92"/>
      <c r="GTA215" s="92"/>
      <c r="GTB215" s="92"/>
      <c r="GTC215" s="92"/>
      <c r="GTD215" s="92"/>
      <c r="GTE215" s="92"/>
      <c r="GTF215" s="92"/>
      <c r="GTG215" s="92"/>
      <c r="GTH215" s="92"/>
      <c r="GTI215" s="92"/>
      <c r="GTJ215" s="92"/>
      <c r="GTK215" s="92"/>
      <c r="GTL215" s="92"/>
      <c r="GTM215" s="92"/>
      <c r="GTN215" s="92"/>
      <c r="GTO215" s="92"/>
      <c r="GTP215" s="92"/>
      <c r="GTQ215" s="92"/>
      <c r="GTR215" s="92"/>
      <c r="GTS215" s="92"/>
      <c r="GTT215" s="92"/>
      <c r="GTU215" s="92"/>
      <c r="GTV215" s="92"/>
      <c r="GTW215" s="92"/>
      <c r="GTX215" s="92"/>
      <c r="GTY215" s="92"/>
      <c r="GTZ215" s="92"/>
      <c r="GUA215" s="92"/>
      <c r="GUB215" s="92"/>
      <c r="GUC215" s="92"/>
      <c r="GUD215" s="92"/>
      <c r="GUE215" s="92"/>
      <c r="GUF215" s="92"/>
      <c r="GUG215" s="92"/>
      <c r="GUH215" s="92"/>
      <c r="GUI215" s="92"/>
      <c r="GUJ215" s="92"/>
      <c r="GUK215" s="92"/>
      <c r="GUL215" s="92"/>
      <c r="GUM215" s="92"/>
      <c r="GUN215" s="92"/>
      <c r="GUO215" s="92"/>
      <c r="GUP215" s="92"/>
      <c r="GUQ215" s="92"/>
      <c r="GUR215" s="92"/>
      <c r="GUS215" s="92"/>
      <c r="GUT215" s="92"/>
      <c r="GUU215" s="92"/>
      <c r="GUV215" s="92"/>
      <c r="GUW215" s="92"/>
      <c r="GUX215" s="92"/>
      <c r="GUY215" s="92"/>
      <c r="GUZ215" s="92"/>
      <c r="GVA215" s="92"/>
      <c r="GVB215" s="92"/>
      <c r="GVC215" s="92"/>
      <c r="GVD215" s="92"/>
      <c r="GVE215" s="92"/>
      <c r="GVF215" s="92"/>
      <c r="GVG215" s="92"/>
      <c r="GVH215" s="92"/>
      <c r="GVI215" s="92"/>
      <c r="GVJ215" s="92"/>
      <c r="GVK215" s="92"/>
      <c r="GVL215" s="92"/>
      <c r="GVM215" s="92"/>
      <c r="GVN215" s="92"/>
      <c r="GVO215" s="92"/>
      <c r="GVP215" s="92"/>
      <c r="GVQ215" s="92"/>
      <c r="GVR215" s="92"/>
      <c r="GVS215" s="92"/>
      <c r="GVT215" s="92"/>
      <c r="GVU215" s="92"/>
      <c r="GVV215" s="92"/>
      <c r="GVW215" s="92"/>
      <c r="GVX215" s="92"/>
      <c r="GVY215" s="92"/>
      <c r="GVZ215" s="92"/>
      <c r="GWA215" s="92"/>
      <c r="GWB215" s="92"/>
      <c r="GWC215" s="92"/>
      <c r="GWD215" s="92"/>
      <c r="GWE215" s="92"/>
      <c r="GWF215" s="92"/>
      <c r="GWG215" s="92"/>
      <c r="GWH215" s="92"/>
      <c r="GWI215" s="92"/>
      <c r="GWJ215" s="92"/>
      <c r="GWK215" s="92"/>
      <c r="GWL215" s="92"/>
      <c r="GWM215" s="92"/>
      <c r="GWN215" s="92"/>
      <c r="GWO215" s="92"/>
      <c r="GWP215" s="92"/>
      <c r="GWQ215" s="92"/>
      <c r="GWR215" s="92"/>
      <c r="GWS215" s="92"/>
      <c r="GWT215" s="92"/>
      <c r="GWU215" s="92"/>
      <c r="GWV215" s="92"/>
      <c r="GWW215" s="92"/>
      <c r="GWX215" s="92"/>
      <c r="GWY215" s="92"/>
      <c r="GWZ215" s="92"/>
      <c r="GXA215" s="92"/>
      <c r="GXB215" s="92"/>
      <c r="GXC215" s="92"/>
      <c r="GXD215" s="92"/>
      <c r="GXE215" s="92"/>
      <c r="GXF215" s="92"/>
      <c r="GXG215" s="92"/>
      <c r="GXH215" s="92"/>
      <c r="GXI215" s="92"/>
      <c r="GXJ215" s="92"/>
      <c r="GXK215" s="92"/>
      <c r="GXL215" s="92"/>
      <c r="GXM215" s="92"/>
      <c r="GXN215" s="92"/>
      <c r="GXO215" s="92"/>
      <c r="GXP215" s="92"/>
      <c r="GXQ215" s="92"/>
      <c r="GXR215" s="92"/>
      <c r="GXS215" s="92"/>
      <c r="GXT215" s="92"/>
      <c r="GXU215" s="92"/>
      <c r="GXV215" s="92"/>
      <c r="GXW215" s="92"/>
      <c r="GXX215" s="92"/>
      <c r="GXY215" s="92"/>
      <c r="GXZ215" s="92"/>
      <c r="GYA215" s="92"/>
      <c r="GYB215" s="92"/>
      <c r="GYC215" s="92"/>
      <c r="GYD215" s="92"/>
      <c r="GYE215" s="92"/>
      <c r="GYF215" s="92"/>
      <c r="GYG215" s="92"/>
      <c r="GYH215" s="92"/>
      <c r="GYI215" s="92"/>
      <c r="GYJ215" s="92"/>
      <c r="GYK215" s="92"/>
      <c r="GYL215" s="92"/>
      <c r="GYM215" s="92"/>
      <c r="GYN215" s="92"/>
      <c r="GYO215" s="92"/>
      <c r="GYP215" s="92"/>
      <c r="GYQ215" s="92"/>
      <c r="GYR215" s="92"/>
      <c r="GYS215" s="92"/>
      <c r="GYT215" s="92"/>
      <c r="GYU215" s="92"/>
      <c r="GYV215" s="92"/>
      <c r="GYW215" s="92"/>
      <c r="GYX215" s="92"/>
      <c r="GYY215" s="92"/>
      <c r="GYZ215" s="92"/>
      <c r="GZA215" s="92"/>
      <c r="GZB215" s="92"/>
      <c r="GZC215" s="92"/>
      <c r="GZD215" s="92"/>
      <c r="GZE215" s="92"/>
      <c r="GZF215" s="92"/>
      <c r="GZG215" s="92"/>
      <c r="GZH215" s="92"/>
      <c r="GZI215" s="92"/>
      <c r="GZJ215" s="92"/>
      <c r="GZK215" s="92"/>
      <c r="GZL215" s="92"/>
      <c r="GZM215" s="92"/>
      <c r="GZN215" s="92"/>
      <c r="GZO215" s="92"/>
      <c r="GZP215" s="92"/>
      <c r="GZQ215" s="92"/>
      <c r="GZR215" s="92"/>
      <c r="GZS215" s="92"/>
      <c r="GZT215" s="92"/>
      <c r="GZU215" s="92"/>
      <c r="GZV215" s="92"/>
      <c r="GZW215" s="92"/>
      <c r="GZX215" s="92"/>
      <c r="GZY215" s="92"/>
      <c r="GZZ215" s="92"/>
      <c r="HAA215" s="92"/>
      <c r="HAB215" s="92"/>
      <c r="HAC215" s="92"/>
      <c r="HAD215" s="92"/>
      <c r="HAE215" s="92"/>
      <c r="HAF215" s="92"/>
      <c r="HAG215" s="92"/>
      <c r="HAH215" s="92"/>
      <c r="HAI215" s="92"/>
      <c r="HAJ215" s="92"/>
      <c r="HAK215" s="92"/>
      <c r="HAL215" s="92"/>
      <c r="HAM215" s="92"/>
      <c r="HAN215" s="92"/>
      <c r="HAO215" s="92"/>
      <c r="HAP215" s="92"/>
      <c r="HAQ215" s="92"/>
      <c r="HAR215" s="92"/>
      <c r="HAS215" s="92"/>
      <c r="HAT215" s="92"/>
      <c r="HAU215" s="92"/>
      <c r="HAV215" s="92"/>
      <c r="HAW215" s="92"/>
      <c r="HAX215" s="92"/>
      <c r="HAY215" s="92"/>
      <c r="HAZ215" s="92"/>
      <c r="HBA215" s="92"/>
      <c r="HBB215" s="92"/>
      <c r="HBC215" s="92"/>
      <c r="HBD215" s="92"/>
      <c r="HBE215" s="92"/>
      <c r="HBF215" s="92"/>
      <c r="HBG215" s="92"/>
      <c r="HBH215" s="92"/>
      <c r="HBI215" s="92"/>
      <c r="HBJ215" s="92"/>
      <c r="HBK215" s="92"/>
      <c r="HBL215" s="92"/>
      <c r="HBM215" s="92"/>
      <c r="HBN215" s="92"/>
      <c r="HBO215" s="92"/>
      <c r="HBP215" s="92"/>
      <c r="HBQ215" s="92"/>
      <c r="HBR215" s="92"/>
      <c r="HBS215" s="92"/>
      <c r="HBT215" s="92"/>
      <c r="HBU215" s="92"/>
      <c r="HBV215" s="92"/>
      <c r="HBW215" s="92"/>
      <c r="HBX215" s="92"/>
      <c r="HBY215" s="92"/>
      <c r="HBZ215" s="92"/>
      <c r="HCA215" s="92"/>
      <c r="HCB215" s="92"/>
      <c r="HCC215" s="92"/>
      <c r="HCD215" s="92"/>
      <c r="HCE215" s="92"/>
      <c r="HCF215" s="92"/>
      <c r="HCG215" s="92"/>
      <c r="HCH215" s="92"/>
      <c r="HCI215" s="92"/>
      <c r="HCJ215" s="92"/>
      <c r="HCK215" s="92"/>
      <c r="HCL215" s="92"/>
      <c r="HCM215" s="92"/>
      <c r="HCN215" s="92"/>
      <c r="HCO215" s="92"/>
      <c r="HCP215" s="92"/>
      <c r="HCQ215" s="92"/>
      <c r="HCR215" s="92"/>
      <c r="HCS215" s="92"/>
      <c r="HCT215" s="92"/>
      <c r="HCU215" s="92"/>
      <c r="HCV215" s="92"/>
      <c r="HCW215" s="92"/>
      <c r="HCX215" s="92"/>
      <c r="HCY215" s="92"/>
      <c r="HCZ215" s="92"/>
      <c r="HDA215" s="92"/>
      <c r="HDB215" s="92"/>
      <c r="HDC215" s="92"/>
      <c r="HDD215" s="92"/>
      <c r="HDE215" s="92"/>
      <c r="HDF215" s="92"/>
      <c r="HDG215" s="92"/>
      <c r="HDH215" s="92"/>
      <c r="HDI215" s="92"/>
      <c r="HDJ215" s="92"/>
      <c r="HDK215" s="92"/>
      <c r="HDL215" s="92"/>
      <c r="HDM215" s="92"/>
      <c r="HDN215" s="92"/>
      <c r="HDO215" s="92"/>
      <c r="HDP215" s="92"/>
      <c r="HDQ215" s="92"/>
      <c r="HDR215" s="92"/>
      <c r="HDS215" s="92"/>
      <c r="HDT215" s="92"/>
      <c r="HDU215" s="92"/>
      <c r="HDV215" s="92"/>
      <c r="HDW215" s="92"/>
      <c r="HDX215" s="92"/>
      <c r="HDY215" s="92"/>
      <c r="HDZ215" s="92"/>
      <c r="HEA215" s="92"/>
      <c r="HEB215" s="92"/>
      <c r="HEC215" s="92"/>
      <c r="HED215" s="92"/>
      <c r="HEE215" s="92"/>
      <c r="HEF215" s="92"/>
      <c r="HEG215" s="92"/>
      <c r="HEH215" s="92"/>
      <c r="HEI215" s="92"/>
      <c r="HEJ215" s="92"/>
      <c r="HEK215" s="92"/>
      <c r="HEL215" s="92"/>
      <c r="HEM215" s="92"/>
      <c r="HEN215" s="92"/>
      <c r="HEO215" s="92"/>
      <c r="HEP215" s="92"/>
      <c r="HEQ215" s="92"/>
      <c r="HER215" s="92"/>
      <c r="HES215" s="92"/>
      <c r="HET215" s="92"/>
      <c r="HEU215" s="92"/>
      <c r="HEV215" s="92"/>
      <c r="HEW215" s="92"/>
      <c r="HEX215" s="92"/>
      <c r="HEY215" s="92"/>
      <c r="HEZ215" s="92"/>
      <c r="HFA215" s="92"/>
      <c r="HFB215" s="92"/>
      <c r="HFC215" s="92"/>
      <c r="HFD215" s="92"/>
      <c r="HFE215" s="92"/>
      <c r="HFF215" s="92"/>
      <c r="HFG215" s="92"/>
      <c r="HFH215" s="92"/>
      <c r="HFI215" s="92"/>
      <c r="HFJ215" s="92"/>
      <c r="HFK215" s="92"/>
      <c r="HFL215" s="92"/>
      <c r="HFM215" s="92"/>
      <c r="HFN215" s="92"/>
      <c r="HFO215" s="92"/>
      <c r="HFP215" s="92"/>
      <c r="HFQ215" s="92"/>
      <c r="HFR215" s="92"/>
      <c r="HFS215" s="92"/>
      <c r="HFT215" s="92"/>
      <c r="HFU215" s="92"/>
      <c r="HFV215" s="92"/>
      <c r="HFW215" s="92"/>
      <c r="HFX215" s="92"/>
      <c r="HFY215" s="92"/>
      <c r="HFZ215" s="92"/>
      <c r="HGA215" s="92"/>
      <c r="HGB215" s="92"/>
      <c r="HGC215" s="92"/>
      <c r="HGD215" s="92"/>
      <c r="HGE215" s="92"/>
      <c r="HGF215" s="92"/>
      <c r="HGG215" s="92"/>
      <c r="HGH215" s="92"/>
      <c r="HGI215" s="92"/>
      <c r="HGJ215" s="92"/>
      <c r="HGK215" s="92"/>
      <c r="HGL215" s="92"/>
      <c r="HGM215" s="92"/>
      <c r="HGN215" s="92"/>
      <c r="HGO215" s="92"/>
      <c r="HGP215" s="92"/>
      <c r="HGQ215" s="92"/>
      <c r="HGR215" s="92"/>
      <c r="HGS215" s="92"/>
      <c r="HGT215" s="92"/>
      <c r="HGU215" s="92"/>
      <c r="HGV215" s="92"/>
      <c r="HGW215" s="92"/>
      <c r="HGX215" s="92"/>
      <c r="HGY215" s="92"/>
      <c r="HGZ215" s="92"/>
      <c r="HHA215" s="92"/>
      <c r="HHB215" s="92"/>
      <c r="HHC215" s="92"/>
      <c r="HHD215" s="92"/>
      <c r="HHE215" s="92"/>
      <c r="HHF215" s="92"/>
      <c r="HHG215" s="92"/>
      <c r="HHH215" s="92"/>
      <c r="HHI215" s="92"/>
      <c r="HHJ215" s="92"/>
      <c r="HHK215" s="92"/>
      <c r="HHL215" s="92"/>
      <c r="HHM215" s="92"/>
      <c r="HHN215" s="92"/>
      <c r="HHO215" s="92"/>
      <c r="HHP215" s="92"/>
      <c r="HHQ215" s="92"/>
      <c r="HHR215" s="92"/>
      <c r="HHS215" s="92"/>
      <c r="HHT215" s="92"/>
      <c r="HHU215" s="92"/>
      <c r="HHV215" s="92"/>
      <c r="HHW215" s="92"/>
      <c r="HHX215" s="92"/>
      <c r="HHY215" s="92"/>
      <c r="HHZ215" s="92"/>
      <c r="HIA215" s="92"/>
      <c r="HIB215" s="92"/>
      <c r="HIC215" s="92"/>
      <c r="HID215" s="92"/>
      <c r="HIE215" s="92"/>
      <c r="HIF215" s="92"/>
      <c r="HIG215" s="92"/>
      <c r="HIH215" s="92"/>
      <c r="HII215" s="92"/>
      <c r="HIJ215" s="92"/>
      <c r="HIK215" s="92"/>
      <c r="HIL215" s="92"/>
      <c r="HIM215" s="92"/>
      <c r="HIN215" s="92"/>
      <c r="HIO215" s="92"/>
      <c r="HIP215" s="92"/>
      <c r="HIQ215" s="92"/>
      <c r="HIR215" s="92"/>
      <c r="HIS215" s="92"/>
      <c r="HIT215" s="92"/>
      <c r="HIU215" s="92"/>
      <c r="HIV215" s="92"/>
      <c r="HIW215" s="92"/>
      <c r="HIX215" s="92"/>
      <c r="HIY215" s="92"/>
      <c r="HIZ215" s="92"/>
      <c r="HJA215" s="92"/>
      <c r="HJB215" s="92"/>
      <c r="HJC215" s="92"/>
      <c r="HJD215" s="92"/>
      <c r="HJE215" s="92"/>
      <c r="HJF215" s="92"/>
      <c r="HJG215" s="92"/>
      <c r="HJH215" s="92"/>
      <c r="HJI215" s="92"/>
      <c r="HJJ215" s="92"/>
      <c r="HJK215" s="92"/>
      <c r="HJL215" s="92"/>
      <c r="HJM215" s="92"/>
      <c r="HJN215" s="92"/>
      <c r="HJO215" s="92"/>
      <c r="HJP215" s="92"/>
      <c r="HJQ215" s="92"/>
      <c r="HJR215" s="92"/>
      <c r="HJS215" s="92"/>
      <c r="HJT215" s="92"/>
      <c r="HJU215" s="92"/>
      <c r="HJV215" s="92"/>
      <c r="HJW215" s="92"/>
      <c r="HJX215" s="92"/>
      <c r="HJY215" s="92"/>
      <c r="HJZ215" s="92"/>
      <c r="HKA215" s="92"/>
      <c r="HKB215" s="92"/>
      <c r="HKC215" s="92"/>
      <c r="HKD215" s="92"/>
      <c r="HKE215" s="92"/>
      <c r="HKF215" s="92"/>
      <c r="HKG215" s="92"/>
      <c r="HKH215" s="92"/>
      <c r="HKI215" s="92"/>
      <c r="HKJ215" s="92"/>
      <c r="HKK215" s="92"/>
      <c r="HKL215" s="92"/>
      <c r="HKM215" s="92"/>
      <c r="HKN215" s="92"/>
      <c r="HKO215" s="92"/>
      <c r="HKP215" s="92"/>
      <c r="HKQ215" s="92"/>
      <c r="HKR215" s="92"/>
      <c r="HKS215" s="92"/>
      <c r="HKT215" s="92"/>
      <c r="HKU215" s="92"/>
      <c r="HKV215" s="92"/>
      <c r="HKW215" s="92"/>
      <c r="HKX215" s="92"/>
      <c r="HKY215" s="92"/>
      <c r="HKZ215" s="92"/>
      <c r="HLA215" s="92"/>
      <c r="HLB215" s="92"/>
      <c r="HLC215" s="92"/>
      <c r="HLD215" s="92"/>
      <c r="HLE215" s="92"/>
      <c r="HLF215" s="92"/>
      <c r="HLG215" s="92"/>
      <c r="HLH215" s="92"/>
      <c r="HLI215" s="92"/>
      <c r="HLJ215" s="92"/>
      <c r="HLK215" s="92"/>
      <c r="HLL215" s="92"/>
      <c r="HLM215" s="92"/>
      <c r="HLN215" s="92"/>
      <c r="HLO215" s="92"/>
      <c r="HLP215" s="92"/>
      <c r="HLQ215" s="92"/>
      <c r="HLR215" s="92"/>
      <c r="HLS215" s="92"/>
      <c r="HLT215" s="92"/>
      <c r="HLU215" s="92"/>
      <c r="HLV215" s="92"/>
      <c r="HLW215" s="92"/>
      <c r="HLX215" s="92"/>
      <c r="HLY215" s="92"/>
      <c r="HLZ215" s="92"/>
      <c r="HMA215" s="92"/>
      <c r="HMB215" s="92"/>
      <c r="HMC215" s="92"/>
      <c r="HMD215" s="92"/>
      <c r="HME215" s="92"/>
      <c r="HMF215" s="92"/>
      <c r="HMG215" s="92"/>
      <c r="HMH215" s="92"/>
      <c r="HMI215" s="92"/>
      <c r="HMJ215" s="92"/>
      <c r="HMK215" s="92"/>
      <c r="HML215" s="92"/>
      <c r="HMM215" s="92"/>
      <c r="HMN215" s="92"/>
      <c r="HMO215" s="92"/>
      <c r="HMP215" s="92"/>
      <c r="HMQ215" s="92"/>
      <c r="HMR215" s="92"/>
      <c r="HMS215" s="92"/>
      <c r="HMT215" s="92"/>
      <c r="HMU215" s="92"/>
      <c r="HMV215" s="92"/>
      <c r="HMW215" s="92"/>
      <c r="HMX215" s="92"/>
      <c r="HMY215" s="92"/>
      <c r="HMZ215" s="92"/>
      <c r="HNA215" s="92"/>
      <c r="HNB215" s="92"/>
      <c r="HNC215" s="92"/>
      <c r="HND215" s="92"/>
      <c r="HNE215" s="92"/>
      <c r="HNF215" s="92"/>
      <c r="HNG215" s="92"/>
      <c r="HNH215" s="92"/>
      <c r="HNI215" s="92"/>
      <c r="HNJ215" s="92"/>
      <c r="HNK215" s="92"/>
      <c r="HNL215" s="92"/>
      <c r="HNM215" s="92"/>
      <c r="HNN215" s="92"/>
      <c r="HNO215" s="92"/>
      <c r="HNP215" s="92"/>
      <c r="HNQ215" s="92"/>
      <c r="HNR215" s="92"/>
      <c r="HNS215" s="92"/>
      <c r="HNT215" s="92"/>
      <c r="HNU215" s="92"/>
      <c r="HNV215" s="92"/>
      <c r="HNW215" s="92"/>
      <c r="HNX215" s="92"/>
      <c r="HNY215" s="92"/>
      <c r="HNZ215" s="92"/>
      <c r="HOA215" s="92"/>
      <c r="HOB215" s="92"/>
      <c r="HOC215" s="92"/>
      <c r="HOD215" s="92"/>
      <c r="HOE215" s="92"/>
      <c r="HOF215" s="92"/>
      <c r="HOG215" s="92"/>
      <c r="HOH215" s="92"/>
      <c r="HOI215" s="92"/>
      <c r="HOJ215" s="92"/>
      <c r="HOK215" s="92"/>
      <c r="HOL215" s="92"/>
      <c r="HOM215" s="92"/>
      <c r="HON215" s="92"/>
      <c r="HOO215" s="92"/>
      <c r="HOP215" s="92"/>
      <c r="HOQ215" s="92"/>
      <c r="HOR215" s="92"/>
      <c r="HOS215" s="92"/>
      <c r="HOT215" s="92"/>
      <c r="HOU215" s="92"/>
      <c r="HOV215" s="92"/>
      <c r="HOW215" s="92"/>
      <c r="HOX215" s="92"/>
      <c r="HOY215" s="92"/>
      <c r="HOZ215" s="92"/>
      <c r="HPA215" s="92"/>
      <c r="HPB215" s="92"/>
      <c r="HPC215" s="92"/>
      <c r="HPD215" s="92"/>
      <c r="HPE215" s="92"/>
      <c r="HPF215" s="92"/>
      <c r="HPG215" s="92"/>
      <c r="HPH215" s="92"/>
      <c r="HPI215" s="92"/>
      <c r="HPJ215" s="92"/>
      <c r="HPK215" s="92"/>
      <c r="HPL215" s="92"/>
      <c r="HPM215" s="92"/>
      <c r="HPN215" s="92"/>
      <c r="HPO215" s="92"/>
      <c r="HPP215" s="92"/>
      <c r="HPQ215" s="92"/>
      <c r="HPR215" s="92"/>
      <c r="HPS215" s="92"/>
      <c r="HPT215" s="92"/>
      <c r="HPU215" s="92"/>
      <c r="HPV215" s="92"/>
      <c r="HPW215" s="92"/>
      <c r="HPX215" s="92"/>
      <c r="HPY215" s="92"/>
      <c r="HPZ215" s="92"/>
      <c r="HQA215" s="92"/>
      <c r="HQB215" s="92"/>
      <c r="HQC215" s="92"/>
      <c r="HQD215" s="92"/>
      <c r="HQE215" s="92"/>
      <c r="HQF215" s="92"/>
      <c r="HQG215" s="92"/>
      <c r="HQH215" s="92"/>
      <c r="HQI215" s="92"/>
      <c r="HQJ215" s="92"/>
      <c r="HQK215" s="92"/>
      <c r="HQL215" s="92"/>
      <c r="HQM215" s="92"/>
      <c r="HQN215" s="92"/>
      <c r="HQO215" s="92"/>
      <c r="HQP215" s="92"/>
      <c r="HQQ215" s="92"/>
      <c r="HQR215" s="92"/>
      <c r="HQS215" s="92"/>
      <c r="HQT215" s="92"/>
      <c r="HQU215" s="92"/>
      <c r="HQV215" s="92"/>
      <c r="HQW215" s="92"/>
      <c r="HQX215" s="92"/>
      <c r="HQY215" s="92"/>
      <c r="HQZ215" s="92"/>
      <c r="HRA215" s="92"/>
      <c r="HRB215" s="92"/>
      <c r="HRC215" s="92"/>
      <c r="HRD215" s="92"/>
      <c r="HRE215" s="92"/>
      <c r="HRF215" s="92"/>
      <c r="HRG215" s="92"/>
      <c r="HRH215" s="92"/>
      <c r="HRI215" s="92"/>
      <c r="HRJ215" s="92"/>
      <c r="HRK215" s="92"/>
      <c r="HRL215" s="92"/>
      <c r="HRM215" s="92"/>
      <c r="HRN215" s="92"/>
      <c r="HRO215" s="92"/>
      <c r="HRP215" s="92"/>
      <c r="HRQ215" s="92"/>
      <c r="HRR215" s="92"/>
      <c r="HRS215" s="92"/>
      <c r="HRT215" s="92"/>
      <c r="HRU215" s="92"/>
      <c r="HRV215" s="92"/>
      <c r="HRW215" s="92"/>
      <c r="HRX215" s="92"/>
      <c r="HRY215" s="92"/>
      <c r="HRZ215" s="92"/>
      <c r="HSA215" s="92"/>
      <c r="HSB215" s="92"/>
      <c r="HSC215" s="92"/>
      <c r="HSD215" s="92"/>
      <c r="HSE215" s="92"/>
      <c r="HSF215" s="92"/>
      <c r="HSG215" s="92"/>
      <c r="HSH215" s="92"/>
      <c r="HSI215" s="92"/>
      <c r="HSJ215" s="92"/>
      <c r="HSK215" s="92"/>
      <c r="HSL215" s="92"/>
      <c r="HSM215" s="92"/>
      <c r="HSN215" s="92"/>
      <c r="HSO215" s="92"/>
      <c r="HSP215" s="92"/>
      <c r="HSQ215" s="92"/>
      <c r="HSR215" s="92"/>
      <c r="HSS215" s="92"/>
      <c r="HST215" s="92"/>
      <c r="HSU215" s="92"/>
      <c r="HSV215" s="92"/>
      <c r="HSW215" s="92"/>
      <c r="HSX215" s="92"/>
      <c r="HSY215" s="92"/>
      <c r="HSZ215" s="92"/>
      <c r="HTA215" s="92"/>
      <c r="HTB215" s="92"/>
      <c r="HTC215" s="92"/>
      <c r="HTD215" s="92"/>
      <c r="HTE215" s="92"/>
      <c r="HTF215" s="92"/>
      <c r="HTG215" s="92"/>
      <c r="HTH215" s="92"/>
      <c r="HTI215" s="92"/>
      <c r="HTJ215" s="92"/>
      <c r="HTK215" s="92"/>
      <c r="HTL215" s="92"/>
      <c r="HTM215" s="92"/>
      <c r="HTN215" s="92"/>
      <c r="HTO215" s="92"/>
      <c r="HTP215" s="92"/>
      <c r="HTQ215" s="92"/>
      <c r="HTR215" s="92"/>
      <c r="HTS215" s="92"/>
      <c r="HTT215" s="92"/>
      <c r="HTU215" s="92"/>
      <c r="HTV215" s="92"/>
      <c r="HTW215" s="92"/>
      <c r="HTX215" s="92"/>
      <c r="HTY215" s="92"/>
      <c r="HTZ215" s="92"/>
      <c r="HUA215" s="92"/>
      <c r="HUB215" s="92"/>
      <c r="HUC215" s="92"/>
      <c r="HUD215" s="92"/>
      <c r="HUE215" s="92"/>
      <c r="HUF215" s="92"/>
      <c r="HUG215" s="92"/>
      <c r="HUH215" s="92"/>
      <c r="HUI215" s="92"/>
      <c r="HUJ215" s="92"/>
      <c r="HUK215" s="92"/>
      <c r="HUL215" s="92"/>
      <c r="HUM215" s="92"/>
      <c r="HUN215" s="92"/>
      <c r="HUO215" s="92"/>
      <c r="HUP215" s="92"/>
      <c r="HUQ215" s="92"/>
      <c r="HUR215" s="92"/>
      <c r="HUS215" s="92"/>
      <c r="HUT215" s="92"/>
      <c r="HUU215" s="92"/>
      <c r="HUV215" s="92"/>
      <c r="HUW215" s="92"/>
      <c r="HUX215" s="92"/>
      <c r="HUY215" s="92"/>
      <c r="HUZ215" s="92"/>
      <c r="HVA215" s="92"/>
      <c r="HVB215" s="92"/>
      <c r="HVC215" s="92"/>
      <c r="HVD215" s="92"/>
      <c r="HVE215" s="92"/>
      <c r="HVF215" s="92"/>
      <c r="HVG215" s="92"/>
      <c r="HVH215" s="92"/>
      <c r="HVI215" s="92"/>
      <c r="HVJ215" s="92"/>
      <c r="HVK215" s="92"/>
      <c r="HVL215" s="92"/>
      <c r="HVM215" s="92"/>
      <c r="HVN215" s="92"/>
      <c r="HVO215" s="92"/>
      <c r="HVP215" s="92"/>
      <c r="HVQ215" s="92"/>
      <c r="HVR215" s="92"/>
      <c r="HVS215" s="92"/>
      <c r="HVT215" s="92"/>
      <c r="HVU215" s="92"/>
      <c r="HVV215" s="92"/>
      <c r="HVW215" s="92"/>
      <c r="HVX215" s="92"/>
      <c r="HVY215" s="92"/>
      <c r="HVZ215" s="92"/>
      <c r="HWA215" s="92"/>
      <c r="HWB215" s="92"/>
      <c r="HWC215" s="92"/>
      <c r="HWD215" s="92"/>
      <c r="HWE215" s="92"/>
      <c r="HWF215" s="92"/>
      <c r="HWG215" s="92"/>
      <c r="HWH215" s="92"/>
      <c r="HWI215" s="92"/>
      <c r="HWJ215" s="92"/>
      <c r="HWK215" s="92"/>
      <c r="HWL215" s="92"/>
      <c r="HWM215" s="92"/>
      <c r="HWN215" s="92"/>
      <c r="HWO215" s="92"/>
      <c r="HWP215" s="92"/>
      <c r="HWQ215" s="92"/>
      <c r="HWR215" s="92"/>
      <c r="HWS215" s="92"/>
      <c r="HWT215" s="92"/>
      <c r="HWU215" s="92"/>
      <c r="HWV215" s="92"/>
      <c r="HWW215" s="92"/>
      <c r="HWX215" s="92"/>
      <c r="HWY215" s="92"/>
      <c r="HWZ215" s="92"/>
      <c r="HXA215" s="92"/>
      <c r="HXB215" s="92"/>
      <c r="HXC215" s="92"/>
      <c r="HXD215" s="92"/>
      <c r="HXE215" s="92"/>
      <c r="HXF215" s="92"/>
      <c r="HXG215" s="92"/>
      <c r="HXH215" s="92"/>
      <c r="HXI215" s="92"/>
      <c r="HXJ215" s="92"/>
      <c r="HXK215" s="92"/>
      <c r="HXL215" s="92"/>
      <c r="HXM215" s="92"/>
      <c r="HXN215" s="92"/>
      <c r="HXO215" s="92"/>
      <c r="HXP215" s="92"/>
      <c r="HXQ215" s="92"/>
      <c r="HXR215" s="92"/>
      <c r="HXS215" s="92"/>
      <c r="HXT215" s="92"/>
      <c r="HXU215" s="92"/>
      <c r="HXV215" s="92"/>
      <c r="HXW215" s="92"/>
      <c r="HXX215" s="92"/>
      <c r="HXY215" s="92"/>
      <c r="HXZ215" s="92"/>
      <c r="HYA215" s="92"/>
      <c r="HYB215" s="92"/>
      <c r="HYC215" s="92"/>
      <c r="HYD215" s="92"/>
      <c r="HYE215" s="92"/>
      <c r="HYF215" s="92"/>
      <c r="HYG215" s="92"/>
      <c r="HYH215" s="92"/>
      <c r="HYI215" s="92"/>
      <c r="HYJ215" s="92"/>
      <c r="HYK215" s="92"/>
      <c r="HYL215" s="92"/>
      <c r="HYM215" s="92"/>
      <c r="HYN215" s="92"/>
      <c r="HYO215" s="92"/>
      <c r="HYP215" s="92"/>
      <c r="HYQ215" s="92"/>
      <c r="HYR215" s="92"/>
      <c r="HYS215" s="92"/>
      <c r="HYT215" s="92"/>
      <c r="HYU215" s="92"/>
      <c r="HYV215" s="92"/>
      <c r="HYW215" s="92"/>
      <c r="HYX215" s="92"/>
      <c r="HYY215" s="92"/>
      <c r="HYZ215" s="92"/>
      <c r="HZA215" s="92"/>
      <c r="HZB215" s="92"/>
      <c r="HZC215" s="92"/>
      <c r="HZD215" s="92"/>
      <c r="HZE215" s="92"/>
      <c r="HZF215" s="92"/>
      <c r="HZG215" s="92"/>
      <c r="HZH215" s="92"/>
      <c r="HZI215" s="92"/>
      <c r="HZJ215" s="92"/>
      <c r="HZK215" s="92"/>
      <c r="HZL215" s="92"/>
      <c r="HZM215" s="92"/>
      <c r="HZN215" s="92"/>
      <c r="HZO215" s="92"/>
      <c r="HZP215" s="92"/>
      <c r="HZQ215" s="92"/>
      <c r="HZR215" s="92"/>
      <c r="HZS215" s="92"/>
      <c r="HZT215" s="92"/>
      <c r="HZU215" s="92"/>
      <c r="HZV215" s="92"/>
      <c r="HZW215" s="92"/>
      <c r="HZX215" s="92"/>
      <c r="HZY215" s="92"/>
      <c r="HZZ215" s="92"/>
      <c r="IAA215" s="92"/>
      <c r="IAB215" s="92"/>
      <c r="IAC215" s="92"/>
      <c r="IAD215" s="92"/>
      <c r="IAE215" s="92"/>
      <c r="IAF215" s="92"/>
      <c r="IAG215" s="92"/>
      <c r="IAH215" s="92"/>
      <c r="IAI215" s="92"/>
      <c r="IAJ215" s="92"/>
      <c r="IAK215" s="92"/>
      <c r="IAL215" s="92"/>
      <c r="IAM215" s="92"/>
      <c r="IAN215" s="92"/>
      <c r="IAO215" s="92"/>
      <c r="IAP215" s="92"/>
      <c r="IAQ215" s="92"/>
      <c r="IAR215" s="92"/>
      <c r="IAS215" s="92"/>
      <c r="IAT215" s="92"/>
      <c r="IAU215" s="92"/>
      <c r="IAV215" s="92"/>
      <c r="IAW215" s="92"/>
      <c r="IAX215" s="92"/>
      <c r="IAY215" s="92"/>
      <c r="IAZ215" s="92"/>
      <c r="IBA215" s="92"/>
      <c r="IBB215" s="92"/>
      <c r="IBC215" s="92"/>
      <c r="IBD215" s="92"/>
      <c r="IBE215" s="92"/>
      <c r="IBF215" s="92"/>
      <c r="IBG215" s="92"/>
      <c r="IBH215" s="92"/>
      <c r="IBI215" s="92"/>
      <c r="IBJ215" s="92"/>
      <c r="IBK215" s="92"/>
      <c r="IBL215" s="92"/>
      <c r="IBM215" s="92"/>
      <c r="IBN215" s="92"/>
      <c r="IBO215" s="92"/>
      <c r="IBP215" s="92"/>
      <c r="IBQ215" s="92"/>
      <c r="IBR215" s="92"/>
      <c r="IBS215" s="92"/>
      <c r="IBT215" s="92"/>
      <c r="IBU215" s="92"/>
      <c r="IBV215" s="92"/>
      <c r="IBW215" s="92"/>
      <c r="IBX215" s="92"/>
      <c r="IBY215" s="92"/>
      <c r="IBZ215" s="92"/>
      <c r="ICA215" s="92"/>
      <c r="ICB215" s="92"/>
      <c r="ICC215" s="92"/>
      <c r="ICD215" s="92"/>
      <c r="ICE215" s="92"/>
      <c r="ICF215" s="92"/>
      <c r="ICG215" s="92"/>
      <c r="ICH215" s="92"/>
      <c r="ICI215" s="92"/>
      <c r="ICJ215" s="92"/>
      <c r="ICK215" s="92"/>
      <c r="ICL215" s="92"/>
      <c r="ICM215" s="92"/>
      <c r="ICN215" s="92"/>
      <c r="ICO215" s="92"/>
      <c r="ICP215" s="92"/>
      <c r="ICQ215" s="92"/>
      <c r="ICR215" s="92"/>
      <c r="ICS215" s="92"/>
      <c r="ICT215" s="92"/>
      <c r="ICU215" s="92"/>
      <c r="ICV215" s="92"/>
      <c r="ICW215" s="92"/>
      <c r="ICX215" s="92"/>
      <c r="ICY215" s="92"/>
      <c r="ICZ215" s="92"/>
      <c r="IDA215" s="92"/>
      <c r="IDB215" s="92"/>
      <c r="IDC215" s="92"/>
      <c r="IDD215" s="92"/>
      <c r="IDE215" s="92"/>
      <c r="IDF215" s="92"/>
      <c r="IDG215" s="92"/>
      <c r="IDH215" s="92"/>
      <c r="IDI215" s="92"/>
      <c r="IDJ215" s="92"/>
      <c r="IDK215" s="92"/>
      <c r="IDL215" s="92"/>
      <c r="IDM215" s="92"/>
      <c r="IDN215" s="92"/>
      <c r="IDO215" s="92"/>
      <c r="IDP215" s="92"/>
      <c r="IDQ215" s="92"/>
      <c r="IDR215" s="92"/>
      <c r="IDS215" s="92"/>
      <c r="IDT215" s="92"/>
      <c r="IDU215" s="92"/>
      <c r="IDV215" s="92"/>
      <c r="IDW215" s="92"/>
      <c r="IDX215" s="92"/>
      <c r="IDY215" s="92"/>
      <c r="IDZ215" s="92"/>
      <c r="IEA215" s="92"/>
      <c r="IEB215" s="92"/>
      <c r="IEC215" s="92"/>
      <c r="IED215" s="92"/>
      <c r="IEE215" s="92"/>
      <c r="IEF215" s="92"/>
      <c r="IEG215" s="92"/>
      <c r="IEH215" s="92"/>
      <c r="IEI215" s="92"/>
      <c r="IEJ215" s="92"/>
      <c r="IEK215" s="92"/>
      <c r="IEL215" s="92"/>
      <c r="IEM215" s="92"/>
      <c r="IEN215" s="92"/>
      <c r="IEO215" s="92"/>
      <c r="IEP215" s="92"/>
      <c r="IEQ215" s="92"/>
      <c r="IER215" s="92"/>
      <c r="IES215" s="92"/>
      <c r="IET215" s="92"/>
      <c r="IEU215" s="92"/>
      <c r="IEV215" s="92"/>
      <c r="IEW215" s="92"/>
      <c r="IEX215" s="92"/>
      <c r="IEY215" s="92"/>
      <c r="IEZ215" s="92"/>
      <c r="IFA215" s="92"/>
      <c r="IFB215" s="92"/>
      <c r="IFC215" s="92"/>
      <c r="IFD215" s="92"/>
      <c r="IFE215" s="92"/>
      <c r="IFF215" s="92"/>
      <c r="IFG215" s="92"/>
      <c r="IFH215" s="92"/>
      <c r="IFI215" s="92"/>
      <c r="IFJ215" s="92"/>
      <c r="IFK215" s="92"/>
      <c r="IFL215" s="92"/>
      <c r="IFM215" s="92"/>
      <c r="IFN215" s="92"/>
      <c r="IFO215" s="92"/>
      <c r="IFP215" s="92"/>
      <c r="IFQ215" s="92"/>
      <c r="IFR215" s="92"/>
      <c r="IFS215" s="92"/>
      <c r="IFT215" s="92"/>
      <c r="IFU215" s="92"/>
      <c r="IFV215" s="92"/>
      <c r="IFW215" s="92"/>
      <c r="IFX215" s="92"/>
      <c r="IFY215" s="92"/>
      <c r="IFZ215" s="92"/>
      <c r="IGA215" s="92"/>
      <c r="IGB215" s="92"/>
      <c r="IGC215" s="92"/>
      <c r="IGD215" s="92"/>
      <c r="IGE215" s="92"/>
      <c r="IGF215" s="92"/>
      <c r="IGG215" s="92"/>
      <c r="IGH215" s="92"/>
      <c r="IGI215" s="92"/>
      <c r="IGJ215" s="92"/>
      <c r="IGK215" s="92"/>
      <c r="IGL215" s="92"/>
      <c r="IGM215" s="92"/>
      <c r="IGN215" s="92"/>
      <c r="IGO215" s="92"/>
      <c r="IGP215" s="92"/>
      <c r="IGQ215" s="92"/>
      <c r="IGR215" s="92"/>
      <c r="IGS215" s="92"/>
      <c r="IGT215" s="92"/>
      <c r="IGU215" s="92"/>
      <c r="IGV215" s="92"/>
      <c r="IGW215" s="92"/>
      <c r="IGX215" s="92"/>
      <c r="IGY215" s="92"/>
      <c r="IGZ215" s="92"/>
      <c r="IHA215" s="92"/>
      <c r="IHB215" s="92"/>
      <c r="IHC215" s="92"/>
      <c r="IHD215" s="92"/>
      <c r="IHE215" s="92"/>
      <c r="IHF215" s="92"/>
      <c r="IHG215" s="92"/>
      <c r="IHH215" s="92"/>
      <c r="IHI215" s="92"/>
      <c r="IHJ215" s="92"/>
      <c r="IHK215" s="92"/>
      <c r="IHL215" s="92"/>
      <c r="IHM215" s="92"/>
      <c r="IHN215" s="92"/>
      <c r="IHO215" s="92"/>
      <c r="IHP215" s="92"/>
      <c r="IHQ215" s="92"/>
      <c r="IHR215" s="92"/>
      <c r="IHS215" s="92"/>
      <c r="IHT215" s="92"/>
      <c r="IHU215" s="92"/>
      <c r="IHV215" s="92"/>
      <c r="IHW215" s="92"/>
      <c r="IHX215" s="92"/>
      <c r="IHY215" s="92"/>
      <c r="IHZ215" s="92"/>
      <c r="IIA215" s="92"/>
      <c r="IIB215" s="92"/>
      <c r="IIC215" s="92"/>
      <c r="IID215" s="92"/>
      <c r="IIE215" s="92"/>
      <c r="IIF215" s="92"/>
      <c r="IIG215" s="92"/>
      <c r="IIH215" s="92"/>
      <c r="III215" s="92"/>
      <c r="IIJ215" s="92"/>
      <c r="IIK215" s="92"/>
      <c r="IIL215" s="92"/>
      <c r="IIM215" s="92"/>
      <c r="IIN215" s="92"/>
      <c r="IIO215" s="92"/>
      <c r="IIP215" s="92"/>
      <c r="IIQ215" s="92"/>
      <c r="IIR215" s="92"/>
      <c r="IIS215" s="92"/>
      <c r="IIT215" s="92"/>
      <c r="IIU215" s="92"/>
      <c r="IIV215" s="92"/>
      <c r="IIW215" s="92"/>
      <c r="IIX215" s="92"/>
      <c r="IIY215" s="92"/>
      <c r="IIZ215" s="92"/>
      <c r="IJA215" s="92"/>
      <c r="IJB215" s="92"/>
      <c r="IJC215" s="92"/>
      <c r="IJD215" s="92"/>
      <c r="IJE215" s="92"/>
      <c r="IJF215" s="92"/>
      <c r="IJG215" s="92"/>
      <c r="IJH215" s="92"/>
      <c r="IJI215" s="92"/>
      <c r="IJJ215" s="92"/>
      <c r="IJK215" s="92"/>
      <c r="IJL215" s="92"/>
      <c r="IJM215" s="92"/>
      <c r="IJN215" s="92"/>
      <c r="IJO215" s="92"/>
      <c r="IJP215" s="92"/>
      <c r="IJQ215" s="92"/>
      <c r="IJR215" s="92"/>
      <c r="IJS215" s="92"/>
      <c r="IJT215" s="92"/>
      <c r="IJU215" s="92"/>
      <c r="IJV215" s="92"/>
      <c r="IJW215" s="92"/>
      <c r="IJX215" s="92"/>
      <c r="IJY215" s="92"/>
      <c r="IJZ215" s="92"/>
      <c r="IKA215" s="92"/>
      <c r="IKB215" s="92"/>
      <c r="IKC215" s="92"/>
      <c r="IKD215" s="92"/>
      <c r="IKE215" s="92"/>
      <c r="IKF215" s="92"/>
      <c r="IKG215" s="92"/>
      <c r="IKH215" s="92"/>
      <c r="IKI215" s="92"/>
      <c r="IKJ215" s="92"/>
      <c r="IKK215" s="92"/>
      <c r="IKL215" s="92"/>
      <c r="IKM215" s="92"/>
      <c r="IKN215" s="92"/>
      <c r="IKO215" s="92"/>
      <c r="IKP215" s="92"/>
      <c r="IKQ215" s="92"/>
      <c r="IKR215" s="92"/>
      <c r="IKS215" s="92"/>
      <c r="IKT215" s="92"/>
      <c r="IKU215" s="92"/>
      <c r="IKV215" s="92"/>
      <c r="IKW215" s="92"/>
      <c r="IKX215" s="92"/>
      <c r="IKY215" s="92"/>
      <c r="IKZ215" s="92"/>
      <c r="ILA215" s="92"/>
      <c r="ILB215" s="92"/>
      <c r="ILC215" s="92"/>
      <c r="ILD215" s="92"/>
      <c r="ILE215" s="92"/>
      <c r="ILF215" s="92"/>
      <c r="ILG215" s="92"/>
      <c r="ILH215" s="92"/>
      <c r="ILI215" s="92"/>
      <c r="ILJ215" s="92"/>
      <c r="ILK215" s="92"/>
      <c r="ILL215" s="92"/>
      <c r="ILM215" s="92"/>
      <c r="ILN215" s="92"/>
      <c r="ILO215" s="92"/>
      <c r="ILP215" s="92"/>
      <c r="ILQ215" s="92"/>
      <c r="ILR215" s="92"/>
      <c r="ILS215" s="92"/>
      <c r="ILT215" s="92"/>
      <c r="ILU215" s="92"/>
      <c r="ILV215" s="92"/>
      <c r="ILW215" s="92"/>
      <c r="ILX215" s="92"/>
      <c r="ILY215" s="92"/>
      <c r="ILZ215" s="92"/>
      <c r="IMA215" s="92"/>
      <c r="IMB215" s="92"/>
      <c r="IMC215" s="92"/>
      <c r="IMD215" s="92"/>
      <c r="IME215" s="92"/>
      <c r="IMF215" s="92"/>
      <c r="IMG215" s="92"/>
      <c r="IMH215" s="92"/>
      <c r="IMI215" s="92"/>
      <c r="IMJ215" s="92"/>
      <c r="IMK215" s="92"/>
      <c r="IML215" s="92"/>
      <c r="IMM215" s="92"/>
      <c r="IMN215" s="92"/>
      <c r="IMO215" s="92"/>
      <c r="IMP215" s="92"/>
      <c r="IMQ215" s="92"/>
      <c r="IMR215" s="92"/>
      <c r="IMS215" s="92"/>
      <c r="IMT215" s="92"/>
      <c r="IMU215" s="92"/>
      <c r="IMV215" s="92"/>
      <c r="IMW215" s="92"/>
      <c r="IMX215" s="92"/>
      <c r="IMY215" s="92"/>
      <c r="IMZ215" s="92"/>
      <c r="INA215" s="92"/>
      <c r="INB215" s="92"/>
      <c r="INC215" s="92"/>
      <c r="IND215" s="92"/>
      <c r="INE215" s="92"/>
      <c r="INF215" s="92"/>
      <c r="ING215" s="92"/>
      <c r="INH215" s="92"/>
      <c r="INI215" s="92"/>
      <c r="INJ215" s="92"/>
      <c r="INK215" s="92"/>
      <c r="INL215" s="92"/>
      <c r="INM215" s="92"/>
      <c r="INN215" s="92"/>
      <c r="INO215" s="92"/>
      <c r="INP215" s="92"/>
      <c r="INQ215" s="92"/>
      <c r="INR215" s="92"/>
      <c r="INS215" s="92"/>
      <c r="INT215" s="92"/>
      <c r="INU215" s="92"/>
      <c r="INV215" s="92"/>
      <c r="INW215" s="92"/>
      <c r="INX215" s="92"/>
      <c r="INY215" s="92"/>
      <c r="INZ215" s="92"/>
      <c r="IOA215" s="92"/>
      <c r="IOB215" s="92"/>
      <c r="IOC215" s="92"/>
      <c r="IOD215" s="92"/>
      <c r="IOE215" s="92"/>
      <c r="IOF215" s="92"/>
      <c r="IOG215" s="92"/>
      <c r="IOH215" s="92"/>
      <c r="IOI215" s="92"/>
      <c r="IOJ215" s="92"/>
      <c r="IOK215" s="92"/>
      <c r="IOL215" s="92"/>
      <c r="IOM215" s="92"/>
      <c r="ION215" s="92"/>
      <c r="IOO215" s="92"/>
      <c r="IOP215" s="92"/>
      <c r="IOQ215" s="92"/>
      <c r="IOR215" s="92"/>
      <c r="IOS215" s="92"/>
      <c r="IOT215" s="92"/>
      <c r="IOU215" s="92"/>
      <c r="IOV215" s="92"/>
      <c r="IOW215" s="92"/>
      <c r="IOX215" s="92"/>
      <c r="IOY215" s="92"/>
      <c r="IOZ215" s="92"/>
      <c r="IPA215" s="92"/>
      <c r="IPB215" s="92"/>
      <c r="IPC215" s="92"/>
      <c r="IPD215" s="92"/>
      <c r="IPE215" s="92"/>
      <c r="IPF215" s="92"/>
      <c r="IPG215" s="92"/>
      <c r="IPH215" s="92"/>
      <c r="IPI215" s="92"/>
      <c r="IPJ215" s="92"/>
      <c r="IPK215" s="92"/>
      <c r="IPL215" s="92"/>
      <c r="IPM215" s="92"/>
      <c r="IPN215" s="92"/>
      <c r="IPO215" s="92"/>
      <c r="IPP215" s="92"/>
      <c r="IPQ215" s="92"/>
      <c r="IPR215" s="92"/>
      <c r="IPS215" s="92"/>
      <c r="IPT215" s="92"/>
      <c r="IPU215" s="92"/>
      <c r="IPV215" s="92"/>
      <c r="IPW215" s="92"/>
      <c r="IPX215" s="92"/>
      <c r="IPY215" s="92"/>
      <c r="IPZ215" s="92"/>
      <c r="IQA215" s="92"/>
      <c r="IQB215" s="92"/>
      <c r="IQC215" s="92"/>
      <c r="IQD215" s="92"/>
      <c r="IQE215" s="92"/>
      <c r="IQF215" s="92"/>
      <c r="IQG215" s="92"/>
      <c r="IQH215" s="92"/>
      <c r="IQI215" s="92"/>
      <c r="IQJ215" s="92"/>
      <c r="IQK215" s="92"/>
      <c r="IQL215" s="92"/>
      <c r="IQM215" s="92"/>
      <c r="IQN215" s="92"/>
      <c r="IQO215" s="92"/>
      <c r="IQP215" s="92"/>
      <c r="IQQ215" s="92"/>
      <c r="IQR215" s="92"/>
      <c r="IQS215" s="92"/>
      <c r="IQT215" s="92"/>
      <c r="IQU215" s="92"/>
      <c r="IQV215" s="92"/>
      <c r="IQW215" s="92"/>
      <c r="IQX215" s="92"/>
      <c r="IQY215" s="92"/>
      <c r="IQZ215" s="92"/>
      <c r="IRA215" s="92"/>
      <c r="IRB215" s="92"/>
      <c r="IRC215" s="92"/>
      <c r="IRD215" s="92"/>
      <c r="IRE215" s="92"/>
      <c r="IRF215" s="92"/>
      <c r="IRG215" s="92"/>
      <c r="IRH215" s="92"/>
      <c r="IRI215" s="92"/>
      <c r="IRJ215" s="92"/>
      <c r="IRK215" s="92"/>
      <c r="IRL215" s="92"/>
      <c r="IRM215" s="92"/>
      <c r="IRN215" s="92"/>
      <c r="IRO215" s="92"/>
      <c r="IRP215" s="92"/>
      <c r="IRQ215" s="92"/>
      <c r="IRR215" s="92"/>
      <c r="IRS215" s="92"/>
      <c r="IRT215" s="92"/>
      <c r="IRU215" s="92"/>
      <c r="IRV215" s="92"/>
      <c r="IRW215" s="92"/>
      <c r="IRX215" s="92"/>
      <c r="IRY215" s="92"/>
      <c r="IRZ215" s="92"/>
      <c r="ISA215" s="92"/>
      <c r="ISB215" s="92"/>
      <c r="ISC215" s="92"/>
      <c r="ISD215" s="92"/>
      <c r="ISE215" s="92"/>
      <c r="ISF215" s="92"/>
      <c r="ISG215" s="92"/>
      <c r="ISH215" s="92"/>
      <c r="ISI215" s="92"/>
      <c r="ISJ215" s="92"/>
      <c r="ISK215" s="92"/>
      <c r="ISL215" s="92"/>
      <c r="ISM215" s="92"/>
      <c r="ISN215" s="92"/>
      <c r="ISO215" s="92"/>
      <c r="ISP215" s="92"/>
      <c r="ISQ215" s="92"/>
      <c r="ISR215" s="92"/>
      <c r="ISS215" s="92"/>
      <c r="IST215" s="92"/>
      <c r="ISU215" s="92"/>
      <c r="ISV215" s="92"/>
      <c r="ISW215" s="92"/>
      <c r="ISX215" s="92"/>
      <c r="ISY215" s="92"/>
      <c r="ISZ215" s="92"/>
      <c r="ITA215" s="92"/>
      <c r="ITB215" s="92"/>
      <c r="ITC215" s="92"/>
      <c r="ITD215" s="92"/>
      <c r="ITE215" s="92"/>
      <c r="ITF215" s="92"/>
      <c r="ITG215" s="92"/>
      <c r="ITH215" s="92"/>
      <c r="ITI215" s="92"/>
      <c r="ITJ215" s="92"/>
      <c r="ITK215" s="92"/>
      <c r="ITL215" s="92"/>
      <c r="ITM215" s="92"/>
      <c r="ITN215" s="92"/>
      <c r="ITO215" s="92"/>
      <c r="ITP215" s="92"/>
      <c r="ITQ215" s="92"/>
      <c r="ITR215" s="92"/>
      <c r="ITS215" s="92"/>
      <c r="ITT215" s="92"/>
      <c r="ITU215" s="92"/>
      <c r="ITV215" s="92"/>
      <c r="ITW215" s="92"/>
      <c r="ITX215" s="92"/>
      <c r="ITY215" s="92"/>
      <c r="ITZ215" s="92"/>
      <c r="IUA215" s="92"/>
      <c r="IUB215" s="92"/>
      <c r="IUC215" s="92"/>
      <c r="IUD215" s="92"/>
      <c r="IUE215" s="92"/>
      <c r="IUF215" s="92"/>
      <c r="IUG215" s="92"/>
      <c r="IUH215" s="92"/>
      <c r="IUI215" s="92"/>
      <c r="IUJ215" s="92"/>
      <c r="IUK215" s="92"/>
      <c r="IUL215" s="92"/>
      <c r="IUM215" s="92"/>
      <c r="IUN215" s="92"/>
      <c r="IUO215" s="92"/>
      <c r="IUP215" s="92"/>
      <c r="IUQ215" s="92"/>
      <c r="IUR215" s="92"/>
      <c r="IUS215" s="92"/>
      <c r="IUT215" s="92"/>
      <c r="IUU215" s="92"/>
      <c r="IUV215" s="92"/>
      <c r="IUW215" s="92"/>
      <c r="IUX215" s="92"/>
      <c r="IUY215" s="92"/>
      <c r="IUZ215" s="92"/>
      <c r="IVA215" s="92"/>
      <c r="IVB215" s="92"/>
      <c r="IVC215" s="92"/>
      <c r="IVD215" s="92"/>
      <c r="IVE215" s="92"/>
      <c r="IVF215" s="92"/>
      <c r="IVG215" s="92"/>
      <c r="IVH215" s="92"/>
      <c r="IVI215" s="92"/>
      <c r="IVJ215" s="92"/>
      <c r="IVK215" s="92"/>
      <c r="IVL215" s="92"/>
      <c r="IVM215" s="92"/>
      <c r="IVN215" s="92"/>
      <c r="IVO215" s="92"/>
      <c r="IVP215" s="92"/>
      <c r="IVQ215" s="92"/>
      <c r="IVR215" s="92"/>
      <c r="IVS215" s="92"/>
      <c r="IVT215" s="92"/>
      <c r="IVU215" s="92"/>
      <c r="IVV215" s="92"/>
      <c r="IVW215" s="92"/>
      <c r="IVX215" s="92"/>
      <c r="IVY215" s="92"/>
      <c r="IVZ215" s="92"/>
      <c r="IWA215" s="92"/>
      <c r="IWB215" s="92"/>
      <c r="IWC215" s="92"/>
      <c r="IWD215" s="92"/>
      <c r="IWE215" s="92"/>
      <c r="IWF215" s="92"/>
      <c r="IWG215" s="92"/>
      <c r="IWH215" s="92"/>
      <c r="IWI215" s="92"/>
      <c r="IWJ215" s="92"/>
      <c r="IWK215" s="92"/>
      <c r="IWL215" s="92"/>
      <c r="IWM215" s="92"/>
      <c r="IWN215" s="92"/>
      <c r="IWO215" s="92"/>
      <c r="IWP215" s="92"/>
      <c r="IWQ215" s="92"/>
      <c r="IWR215" s="92"/>
      <c r="IWS215" s="92"/>
      <c r="IWT215" s="92"/>
      <c r="IWU215" s="92"/>
      <c r="IWV215" s="92"/>
      <c r="IWW215" s="92"/>
      <c r="IWX215" s="92"/>
      <c r="IWY215" s="92"/>
      <c r="IWZ215" s="92"/>
      <c r="IXA215" s="92"/>
      <c r="IXB215" s="92"/>
      <c r="IXC215" s="92"/>
      <c r="IXD215" s="92"/>
      <c r="IXE215" s="92"/>
      <c r="IXF215" s="92"/>
      <c r="IXG215" s="92"/>
      <c r="IXH215" s="92"/>
      <c r="IXI215" s="92"/>
      <c r="IXJ215" s="92"/>
      <c r="IXK215" s="92"/>
      <c r="IXL215" s="92"/>
      <c r="IXM215" s="92"/>
      <c r="IXN215" s="92"/>
      <c r="IXO215" s="92"/>
      <c r="IXP215" s="92"/>
      <c r="IXQ215" s="92"/>
      <c r="IXR215" s="92"/>
      <c r="IXS215" s="92"/>
      <c r="IXT215" s="92"/>
      <c r="IXU215" s="92"/>
      <c r="IXV215" s="92"/>
      <c r="IXW215" s="92"/>
      <c r="IXX215" s="92"/>
      <c r="IXY215" s="92"/>
      <c r="IXZ215" s="92"/>
      <c r="IYA215" s="92"/>
      <c r="IYB215" s="92"/>
      <c r="IYC215" s="92"/>
      <c r="IYD215" s="92"/>
      <c r="IYE215" s="92"/>
      <c r="IYF215" s="92"/>
      <c r="IYG215" s="92"/>
      <c r="IYH215" s="92"/>
      <c r="IYI215" s="92"/>
      <c r="IYJ215" s="92"/>
      <c r="IYK215" s="92"/>
      <c r="IYL215" s="92"/>
      <c r="IYM215" s="92"/>
      <c r="IYN215" s="92"/>
      <c r="IYO215" s="92"/>
      <c r="IYP215" s="92"/>
      <c r="IYQ215" s="92"/>
      <c r="IYR215" s="92"/>
      <c r="IYS215" s="92"/>
      <c r="IYT215" s="92"/>
      <c r="IYU215" s="92"/>
      <c r="IYV215" s="92"/>
      <c r="IYW215" s="92"/>
      <c r="IYX215" s="92"/>
      <c r="IYY215" s="92"/>
      <c r="IYZ215" s="92"/>
      <c r="IZA215" s="92"/>
      <c r="IZB215" s="92"/>
      <c r="IZC215" s="92"/>
      <c r="IZD215" s="92"/>
      <c r="IZE215" s="92"/>
      <c r="IZF215" s="92"/>
      <c r="IZG215" s="92"/>
      <c r="IZH215" s="92"/>
      <c r="IZI215" s="92"/>
      <c r="IZJ215" s="92"/>
      <c r="IZK215" s="92"/>
      <c r="IZL215" s="92"/>
      <c r="IZM215" s="92"/>
      <c r="IZN215" s="92"/>
      <c r="IZO215" s="92"/>
      <c r="IZP215" s="92"/>
      <c r="IZQ215" s="92"/>
      <c r="IZR215" s="92"/>
      <c r="IZS215" s="92"/>
      <c r="IZT215" s="92"/>
      <c r="IZU215" s="92"/>
      <c r="IZV215" s="92"/>
      <c r="IZW215" s="92"/>
      <c r="IZX215" s="92"/>
      <c r="IZY215" s="92"/>
      <c r="IZZ215" s="92"/>
      <c r="JAA215" s="92"/>
      <c r="JAB215" s="92"/>
      <c r="JAC215" s="92"/>
      <c r="JAD215" s="92"/>
      <c r="JAE215" s="92"/>
      <c r="JAF215" s="92"/>
      <c r="JAG215" s="92"/>
      <c r="JAH215" s="92"/>
      <c r="JAI215" s="92"/>
      <c r="JAJ215" s="92"/>
      <c r="JAK215" s="92"/>
      <c r="JAL215" s="92"/>
      <c r="JAM215" s="92"/>
      <c r="JAN215" s="92"/>
      <c r="JAO215" s="92"/>
      <c r="JAP215" s="92"/>
      <c r="JAQ215" s="92"/>
      <c r="JAR215" s="92"/>
      <c r="JAS215" s="92"/>
      <c r="JAT215" s="92"/>
      <c r="JAU215" s="92"/>
      <c r="JAV215" s="92"/>
      <c r="JAW215" s="92"/>
      <c r="JAX215" s="92"/>
      <c r="JAY215" s="92"/>
      <c r="JAZ215" s="92"/>
      <c r="JBA215" s="92"/>
      <c r="JBB215" s="92"/>
      <c r="JBC215" s="92"/>
      <c r="JBD215" s="92"/>
      <c r="JBE215" s="92"/>
      <c r="JBF215" s="92"/>
      <c r="JBG215" s="92"/>
      <c r="JBH215" s="92"/>
      <c r="JBI215" s="92"/>
      <c r="JBJ215" s="92"/>
      <c r="JBK215" s="92"/>
      <c r="JBL215" s="92"/>
      <c r="JBM215" s="92"/>
      <c r="JBN215" s="92"/>
      <c r="JBO215" s="92"/>
      <c r="JBP215" s="92"/>
      <c r="JBQ215" s="92"/>
      <c r="JBR215" s="92"/>
      <c r="JBS215" s="92"/>
      <c r="JBT215" s="92"/>
      <c r="JBU215" s="92"/>
      <c r="JBV215" s="92"/>
      <c r="JBW215" s="92"/>
      <c r="JBX215" s="92"/>
      <c r="JBY215" s="92"/>
      <c r="JBZ215" s="92"/>
      <c r="JCA215" s="92"/>
      <c r="JCB215" s="92"/>
      <c r="JCC215" s="92"/>
      <c r="JCD215" s="92"/>
      <c r="JCE215" s="92"/>
      <c r="JCF215" s="92"/>
      <c r="JCG215" s="92"/>
      <c r="JCH215" s="92"/>
      <c r="JCI215" s="92"/>
      <c r="JCJ215" s="92"/>
      <c r="JCK215" s="92"/>
      <c r="JCL215" s="92"/>
      <c r="JCM215" s="92"/>
      <c r="JCN215" s="92"/>
      <c r="JCO215" s="92"/>
      <c r="JCP215" s="92"/>
      <c r="JCQ215" s="92"/>
      <c r="JCR215" s="92"/>
      <c r="JCS215" s="92"/>
      <c r="JCT215" s="92"/>
      <c r="JCU215" s="92"/>
      <c r="JCV215" s="92"/>
      <c r="JCW215" s="92"/>
      <c r="JCX215" s="92"/>
      <c r="JCY215" s="92"/>
      <c r="JCZ215" s="92"/>
      <c r="JDA215" s="92"/>
      <c r="JDB215" s="92"/>
      <c r="JDC215" s="92"/>
      <c r="JDD215" s="92"/>
      <c r="JDE215" s="92"/>
      <c r="JDF215" s="92"/>
      <c r="JDG215" s="92"/>
      <c r="JDH215" s="92"/>
      <c r="JDI215" s="92"/>
      <c r="JDJ215" s="92"/>
      <c r="JDK215" s="92"/>
      <c r="JDL215" s="92"/>
      <c r="JDM215" s="92"/>
      <c r="JDN215" s="92"/>
      <c r="JDO215" s="92"/>
      <c r="JDP215" s="92"/>
      <c r="JDQ215" s="92"/>
      <c r="JDR215" s="92"/>
      <c r="JDS215" s="92"/>
      <c r="JDT215" s="92"/>
      <c r="JDU215" s="92"/>
      <c r="JDV215" s="92"/>
      <c r="JDW215" s="92"/>
      <c r="JDX215" s="92"/>
      <c r="JDY215" s="92"/>
      <c r="JDZ215" s="92"/>
      <c r="JEA215" s="92"/>
      <c r="JEB215" s="92"/>
      <c r="JEC215" s="92"/>
      <c r="JED215" s="92"/>
      <c r="JEE215" s="92"/>
      <c r="JEF215" s="92"/>
      <c r="JEG215" s="92"/>
      <c r="JEH215" s="92"/>
      <c r="JEI215" s="92"/>
      <c r="JEJ215" s="92"/>
      <c r="JEK215" s="92"/>
      <c r="JEL215" s="92"/>
      <c r="JEM215" s="92"/>
      <c r="JEN215" s="92"/>
      <c r="JEO215" s="92"/>
      <c r="JEP215" s="92"/>
      <c r="JEQ215" s="92"/>
      <c r="JER215" s="92"/>
      <c r="JES215" s="92"/>
      <c r="JET215" s="92"/>
      <c r="JEU215" s="92"/>
      <c r="JEV215" s="92"/>
      <c r="JEW215" s="92"/>
      <c r="JEX215" s="92"/>
      <c r="JEY215" s="92"/>
      <c r="JEZ215" s="92"/>
      <c r="JFA215" s="92"/>
      <c r="JFB215" s="92"/>
      <c r="JFC215" s="92"/>
      <c r="JFD215" s="92"/>
      <c r="JFE215" s="92"/>
      <c r="JFF215" s="92"/>
      <c r="JFG215" s="92"/>
      <c r="JFH215" s="92"/>
      <c r="JFI215" s="92"/>
      <c r="JFJ215" s="92"/>
      <c r="JFK215" s="92"/>
      <c r="JFL215" s="92"/>
      <c r="JFM215" s="92"/>
      <c r="JFN215" s="92"/>
      <c r="JFO215" s="92"/>
      <c r="JFP215" s="92"/>
      <c r="JFQ215" s="92"/>
      <c r="JFR215" s="92"/>
      <c r="JFS215" s="92"/>
      <c r="JFT215" s="92"/>
      <c r="JFU215" s="92"/>
      <c r="JFV215" s="92"/>
      <c r="JFW215" s="92"/>
      <c r="JFX215" s="92"/>
      <c r="JFY215" s="92"/>
      <c r="JFZ215" s="92"/>
      <c r="JGA215" s="92"/>
      <c r="JGB215" s="92"/>
      <c r="JGC215" s="92"/>
      <c r="JGD215" s="92"/>
      <c r="JGE215" s="92"/>
      <c r="JGF215" s="92"/>
      <c r="JGG215" s="92"/>
      <c r="JGH215" s="92"/>
      <c r="JGI215" s="92"/>
      <c r="JGJ215" s="92"/>
      <c r="JGK215" s="92"/>
      <c r="JGL215" s="92"/>
      <c r="JGM215" s="92"/>
      <c r="JGN215" s="92"/>
      <c r="JGO215" s="92"/>
      <c r="JGP215" s="92"/>
      <c r="JGQ215" s="92"/>
      <c r="JGR215" s="92"/>
      <c r="JGS215" s="92"/>
      <c r="JGT215" s="92"/>
      <c r="JGU215" s="92"/>
      <c r="JGV215" s="92"/>
      <c r="JGW215" s="92"/>
      <c r="JGX215" s="92"/>
      <c r="JGY215" s="92"/>
      <c r="JGZ215" s="92"/>
      <c r="JHA215" s="92"/>
      <c r="JHB215" s="92"/>
      <c r="JHC215" s="92"/>
      <c r="JHD215" s="92"/>
      <c r="JHE215" s="92"/>
      <c r="JHF215" s="92"/>
      <c r="JHG215" s="92"/>
      <c r="JHH215" s="92"/>
      <c r="JHI215" s="92"/>
      <c r="JHJ215" s="92"/>
      <c r="JHK215" s="92"/>
      <c r="JHL215" s="92"/>
      <c r="JHM215" s="92"/>
      <c r="JHN215" s="92"/>
      <c r="JHO215" s="92"/>
      <c r="JHP215" s="92"/>
      <c r="JHQ215" s="92"/>
      <c r="JHR215" s="92"/>
      <c r="JHS215" s="92"/>
      <c r="JHT215" s="92"/>
      <c r="JHU215" s="92"/>
      <c r="JHV215" s="92"/>
      <c r="JHW215" s="92"/>
      <c r="JHX215" s="92"/>
      <c r="JHY215" s="92"/>
      <c r="JHZ215" s="92"/>
      <c r="JIA215" s="92"/>
      <c r="JIB215" s="92"/>
      <c r="JIC215" s="92"/>
      <c r="JID215" s="92"/>
      <c r="JIE215" s="92"/>
      <c r="JIF215" s="92"/>
      <c r="JIG215" s="92"/>
      <c r="JIH215" s="92"/>
      <c r="JII215" s="92"/>
      <c r="JIJ215" s="92"/>
      <c r="JIK215" s="92"/>
      <c r="JIL215" s="92"/>
      <c r="JIM215" s="92"/>
      <c r="JIN215" s="92"/>
      <c r="JIO215" s="92"/>
      <c r="JIP215" s="92"/>
      <c r="JIQ215" s="92"/>
      <c r="JIR215" s="92"/>
      <c r="JIS215" s="92"/>
      <c r="JIT215" s="92"/>
      <c r="JIU215" s="92"/>
      <c r="JIV215" s="92"/>
      <c r="JIW215" s="92"/>
      <c r="JIX215" s="92"/>
      <c r="JIY215" s="92"/>
      <c r="JIZ215" s="92"/>
      <c r="JJA215" s="92"/>
      <c r="JJB215" s="92"/>
      <c r="JJC215" s="92"/>
      <c r="JJD215" s="92"/>
      <c r="JJE215" s="92"/>
      <c r="JJF215" s="92"/>
      <c r="JJG215" s="92"/>
      <c r="JJH215" s="92"/>
      <c r="JJI215" s="92"/>
      <c r="JJJ215" s="92"/>
      <c r="JJK215" s="92"/>
      <c r="JJL215" s="92"/>
      <c r="JJM215" s="92"/>
      <c r="JJN215" s="92"/>
      <c r="JJO215" s="92"/>
      <c r="JJP215" s="92"/>
      <c r="JJQ215" s="92"/>
      <c r="JJR215" s="92"/>
      <c r="JJS215" s="92"/>
      <c r="JJT215" s="92"/>
      <c r="JJU215" s="92"/>
      <c r="JJV215" s="92"/>
      <c r="JJW215" s="92"/>
      <c r="JJX215" s="92"/>
      <c r="JJY215" s="92"/>
      <c r="JJZ215" s="92"/>
      <c r="JKA215" s="92"/>
      <c r="JKB215" s="92"/>
      <c r="JKC215" s="92"/>
      <c r="JKD215" s="92"/>
      <c r="JKE215" s="92"/>
      <c r="JKF215" s="92"/>
      <c r="JKG215" s="92"/>
      <c r="JKH215" s="92"/>
      <c r="JKI215" s="92"/>
      <c r="JKJ215" s="92"/>
      <c r="JKK215" s="92"/>
      <c r="JKL215" s="92"/>
      <c r="JKM215" s="92"/>
      <c r="JKN215" s="92"/>
      <c r="JKO215" s="92"/>
      <c r="JKP215" s="92"/>
      <c r="JKQ215" s="92"/>
      <c r="JKR215" s="92"/>
      <c r="JKS215" s="92"/>
      <c r="JKT215" s="92"/>
      <c r="JKU215" s="92"/>
      <c r="JKV215" s="92"/>
      <c r="JKW215" s="92"/>
      <c r="JKX215" s="92"/>
      <c r="JKY215" s="92"/>
      <c r="JKZ215" s="92"/>
      <c r="JLA215" s="92"/>
      <c r="JLB215" s="92"/>
      <c r="JLC215" s="92"/>
      <c r="JLD215" s="92"/>
      <c r="JLE215" s="92"/>
      <c r="JLF215" s="92"/>
      <c r="JLG215" s="92"/>
      <c r="JLH215" s="92"/>
      <c r="JLI215" s="92"/>
      <c r="JLJ215" s="92"/>
      <c r="JLK215" s="92"/>
      <c r="JLL215" s="92"/>
      <c r="JLM215" s="92"/>
      <c r="JLN215" s="92"/>
      <c r="JLO215" s="92"/>
      <c r="JLP215" s="92"/>
      <c r="JLQ215" s="92"/>
      <c r="JLR215" s="92"/>
      <c r="JLS215" s="92"/>
      <c r="JLT215" s="92"/>
      <c r="JLU215" s="92"/>
      <c r="JLV215" s="92"/>
      <c r="JLW215" s="92"/>
      <c r="JLX215" s="92"/>
      <c r="JLY215" s="92"/>
      <c r="JLZ215" s="92"/>
      <c r="JMA215" s="92"/>
      <c r="JMB215" s="92"/>
      <c r="JMC215" s="92"/>
      <c r="JMD215" s="92"/>
      <c r="JME215" s="92"/>
      <c r="JMF215" s="92"/>
      <c r="JMG215" s="92"/>
      <c r="JMH215" s="92"/>
      <c r="JMI215" s="92"/>
      <c r="JMJ215" s="92"/>
      <c r="JMK215" s="92"/>
      <c r="JML215" s="92"/>
      <c r="JMM215" s="92"/>
      <c r="JMN215" s="92"/>
      <c r="JMO215" s="92"/>
      <c r="JMP215" s="92"/>
      <c r="JMQ215" s="92"/>
      <c r="JMR215" s="92"/>
      <c r="JMS215" s="92"/>
      <c r="JMT215" s="92"/>
      <c r="JMU215" s="92"/>
      <c r="JMV215" s="92"/>
      <c r="JMW215" s="92"/>
      <c r="JMX215" s="92"/>
      <c r="JMY215" s="92"/>
      <c r="JMZ215" s="92"/>
      <c r="JNA215" s="92"/>
      <c r="JNB215" s="92"/>
      <c r="JNC215" s="92"/>
      <c r="JND215" s="92"/>
      <c r="JNE215" s="92"/>
      <c r="JNF215" s="92"/>
      <c r="JNG215" s="92"/>
      <c r="JNH215" s="92"/>
      <c r="JNI215" s="92"/>
      <c r="JNJ215" s="92"/>
      <c r="JNK215" s="92"/>
      <c r="JNL215" s="92"/>
      <c r="JNM215" s="92"/>
      <c r="JNN215" s="92"/>
      <c r="JNO215" s="92"/>
      <c r="JNP215" s="92"/>
      <c r="JNQ215" s="92"/>
      <c r="JNR215" s="92"/>
      <c r="JNS215" s="92"/>
      <c r="JNT215" s="92"/>
      <c r="JNU215" s="92"/>
      <c r="JNV215" s="92"/>
      <c r="JNW215" s="92"/>
      <c r="JNX215" s="92"/>
      <c r="JNY215" s="92"/>
      <c r="JNZ215" s="92"/>
      <c r="JOA215" s="92"/>
      <c r="JOB215" s="92"/>
      <c r="JOC215" s="92"/>
      <c r="JOD215" s="92"/>
      <c r="JOE215" s="92"/>
      <c r="JOF215" s="92"/>
      <c r="JOG215" s="92"/>
      <c r="JOH215" s="92"/>
      <c r="JOI215" s="92"/>
      <c r="JOJ215" s="92"/>
      <c r="JOK215" s="92"/>
      <c r="JOL215" s="92"/>
      <c r="JOM215" s="92"/>
      <c r="JON215" s="92"/>
      <c r="JOO215" s="92"/>
      <c r="JOP215" s="92"/>
      <c r="JOQ215" s="92"/>
      <c r="JOR215" s="92"/>
      <c r="JOS215" s="92"/>
      <c r="JOT215" s="92"/>
      <c r="JOU215" s="92"/>
      <c r="JOV215" s="92"/>
      <c r="JOW215" s="92"/>
      <c r="JOX215" s="92"/>
      <c r="JOY215" s="92"/>
      <c r="JOZ215" s="92"/>
      <c r="JPA215" s="92"/>
      <c r="JPB215" s="92"/>
      <c r="JPC215" s="92"/>
      <c r="JPD215" s="92"/>
      <c r="JPE215" s="92"/>
      <c r="JPF215" s="92"/>
      <c r="JPG215" s="92"/>
      <c r="JPH215" s="92"/>
      <c r="JPI215" s="92"/>
      <c r="JPJ215" s="92"/>
      <c r="JPK215" s="92"/>
      <c r="JPL215" s="92"/>
      <c r="JPM215" s="92"/>
      <c r="JPN215" s="92"/>
      <c r="JPO215" s="92"/>
      <c r="JPP215" s="92"/>
      <c r="JPQ215" s="92"/>
      <c r="JPR215" s="92"/>
      <c r="JPS215" s="92"/>
      <c r="JPT215" s="92"/>
      <c r="JPU215" s="92"/>
      <c r="JPV215" s="92"/>
      <c r="JPW215" s="92"/>
      <c r="JPX215" s="92"/>
      <c r="JPY215" s="92"/>
      <c r="JPZ215" s="92"/>
      <c r="JQA215" s="92"/>
      <c r="JQB215" s="92"/>
      <c r="JQC215" s="92"/>
      <c r="JQD215" s="92"/>
      <c r="JQE215" s="92"/>
      <c r="JQF215" s="92"/>
      <c r="JQG215" s="92"/>
      <c r="JQH215" s="92"/>
      <c r="JQI215" s="92"/>
      <c r="JQJ215" s="92"/>
      <c r="JQK215" s="92"/>
      <c r="JQL215" s="92"/>
      <c r="JQM215" s="92"/>
      <c r="JQN215" s="92"/>
      <c r="JQO215" s="92"/>
      <c r="JQP215" s="92"/>
      <c r="JQQ215" s="92"/>
      <c r="JQR215" s="92"/>
      <c r="JQS215" s="92"/>
      <c r="JQT215" s="92"/>
      <c r="JQU215" s="92"/>
      <c r="JQV215" s="92"/>
      <c r="JQW215" s="92"/>
      <c r="JQX215" s="92"/>
      <c r="JQY215" s="92"/>
      <c r="JQZ215" s="92"/>
      <c r="JRA215" s="92"/>
      <c r="JRB215" s="92"/>
      <c r="JRC215" s="92"/>
      <c r="JRD215" s="92"/>
      <c r="JRE215" s="92"/>
      <c r="JRF215" s="92"/>
      <c r="JRG215" s="92"/>
      <c r="JRH215" s="92"/>
      <c r="JRI215" s="92"/>
      <c r="JRJ215" s="92"/>
      <c r="JRK215" s="92"/>
      <c r="JRL215" s="92"/>
      <c r="JRM215" s="92"/>
      <c r="JRN215" s="92"/>
      <c r="JRO215" s="92"/>
      <c r="JRP215" s="92"/>
      <c r="JRQ215" s="92"/>
      <c r="JRR215" s="92"/>
      <c r="JRS215" s="92"/>
      <c r="JRT215" s="92"/>
      <c r="JRU215" s="92"/>
      <c r="JRV215" s="92"/>
      <c r="JRW215" s="92"/>
      <c r="JRX215" s="92"/>
      <c r="JRY215" s="92"/>
      <c r="JRZ215" s="92"/>
      <c r="JSA215" s="92"/>
      <c r="JSB215" s="92"/>
      <c r="JSC215" s="92"/>
      <c r="JSD215" s="92"/>
      <c r="JSE215" s="92"/>
      <c r="JSF215" s="92"/>
      <c r="JSG215" s="92"/>
      <c r="JSH215" s="92"/>
      <c r="JSI215" s="92"/>
      <c r="JSJ215" s="92"/>
      <c r="JSK215" s="92"/>
      <c r="JSL215" s="92"/>
      <c r="JSM215" s="92"/>
      <c r="JSN215" s="92"/>
      <c r="JSO215" s="92"/>
      <c r="JSP215" s="92"/>
      <c r="JSQ215" s="92"/>
      <c r="JSR215" s="92"/>
      <c r="JSS215" s="92"/>
      <c r="JST215" s="92"/>
      <c r="JSU215" s="92"/>
      <c r="JSV215" s="92"/>
      <c r="JSW215" s="92"/>
      <c r="JSX215" s="92"/>
      <c r="JSY215" s="92"/>
      <c r="JSZ215" s="92"/>
      <c r="JTA215" s="92"/>
      <c r="JTB215" s="92"/>
      <c r="JTC215" s="92"/>
      <c r="JTD215" s="92"/>
      <c r="JTE215" s="92"/>
      <c r="JTF215" s="92"/>
      <c r="JTG215" s="92"/>
      <c r="JTH215" s="92"/>
      <c r="JTI215" s="92"/>
      <c r="JTJ215" s="92"/>
      <c r="JTK215" s="92"/>
      <c r="JTL215" s="92"/>
      <c r="JTM215" s="92"/>
      <c r="JTN215" s="92"/>
      <c r="JTO215" s="92"/>
      <c r="JTP215" s="92"/>
      <c r="JTQ215" s="92"/>
      <c r="JTR215" s="92"/>
      <c r="JTS215" s="92"/>
      <c r="JTT215" s="92"/>
      <c r="JTU215" s="92"/>
      <c r="JTV215" s="92"/>
      <c r="JTW215" s="92"/>
      <c r="JTX215" s="92"/>
      <c r="JTY215" s="92"/>
      <c r="JTZ215" s="92"/>
      <c r="JUA215" s="92"/>
      <c r="JUB215" s="92"/>
      <c r="JUC215" s="92"/>
      <c r="JUD215" s="92"/>
      <c r="JUE215" s="92"/>
      <c r="JUF215" s="92"/>
      <c r="JUG215" s="92"/>
      <c r="JUH215" s="92"/>
      <c r="JUI215" s="92"/>
      <c r="JUJ215" s="92"/>
      <c r="JUK215" s="92"/>
      <c r="JUL215" s="92"/>
      <c r="JUM215" s="92"/>
      <c r="JUN215" s="92"/>
      <c r="JUO215" s="92"/>
      <c r="JUP215" s="92"/>
      <c r="JUQ215" s="92"/>
      <c r="JUR215" s="92"/>
      <c r="JUS215" s="92"/>
      <c r="JUT215" s="92"/>
      <c r="JUU215" s="92"/>
      <c r="JUV215" s="92"/>
      <c r="JUW215" s="92"/>
      <c r="JUX215" s="92"/>
      <c r="JUY215" s="92"/>
      <c r="JUZ215" s="92"/>
      <c r="JVA215" s="92"/>
      <c r="JVB215" s="92"/>
      <c r="JVC215" s="92"/>
      <c r="JVD215" s="92"/>
      <c r="JVE215" s="92"/>
      <c r="JVF215" s="92"/>
      <c r="JVG215" s="92"/>
      <c r="JVH215" s="92"/>
      <c r="JVI215" s="92"/>
      <c r="JVJ215" s="92"/>
      <c r="JVK215" s="92"/>
      <c r="JVL215" s="92"/>
      <c r="JVM215" s="92"/>
      <c r="JVN215" s="92"/>
      <c r="JVO215" s="92"/>
      <c r="JVP215" s="92"/>
      <c r="JVQ215" s="92"/>
      <c r="JVR215" s="92"/>
      <c r="JVS215" s="92"/>
      <c r="JVT215" s="92"/>
      <c r="JVU215" s="92"/>
      <c r="JVV215" s="92"/>
      <c r="JVW215" s="92"/>
      <c r="JVX215" s="92"/>
      <c r="JVY215" s="92"/>
      <c r="JVZ215" s="92"/>
      <c r="JWA215" s="92"/>
      <c r="JWB215" s="92"/>
      <c r="JWC215" s="92"/>
      <c r="JWD215" s="92"/>
      <c r="JWE215" s="92"/>
      <c r="JWF215" s="92"/>
      <c r="JWG215" s="92"/>
      <c r="JWH215" s="92"/>
      <c r="JWI215" s="92"/>
      <c r="JWJ215" s="92"/>
      <c r="JWK215" s="92"/>
      <c r="JWL215" s="92"/>
      <c r="JWM215" s="92"/>
      <c r="JWN215" s="92"/>
      <c r="JWO215" s="92"/>
      <c r="JWP215" s="92"/>
      <c r="JWQ215" s="92"/>
      <c r="JWR215" s="92"/>
      <c r="JWS215" s="92"/>
      <c r="JWT215" s="92"/>
      <c r="JWU215" s="92"/>
      <c r="JWV215" s="92"/>
      <c r="JWW215" s="92"/>
      <c r="JWX215" s="92"/>
      <c r="JWY215" s="92"/>
      <c r="JWZ215" s="92"/>
      <c r="JXA215" s="92"/>
      <c r="JXB215" s="92"/>
      <c r="JXC215" s="92"/>
      <c r="JXD215" s="92"/>
      <c r="JXE215" s="92"/>
      <c r="JXF215" s="92"/>
      <c r="JXG215" s="92"/>
      <c r="JXH215" s="92"/>
      <c r="JXI215" s="92"/>
      <c r="JXJ215" s="92"/>
      <c r="JXK215" s="92"/>
      <c r="JXL215" s="92"/>
      <c r="JXM215" s="92"/>
      <c r="JXN215" s="92"/>
      <c r="JXO215" s="92"/>
      <c r="JXP215" s="92"/>
      <c r="JXQ215" s="92"/>
      <c r="JXR215" s="92"/>
      <c r="JXS215" s="92"/>
      <c r="JXT215" s="92"/>
      <c r="JXU215" s="92"/>
      <c r="JXV215" s="92"/>
      <c r="JXW215" s="92"/>
      <c r="JXX215" s="92"/>
      <c r="JXY215" s="92"/>
      <c r="JXZ215" s="92"/>
      <c r="JYA215" s="92"/>
      <c r="JYB215" s="92"/>
      <c r="JYC215" s="92"/>
      <c r="JYD215" s="92"/>
      <c r="JYE215" s="92"/>
      <c r="JYF215" s="92"/>
      <c r="JYG215" s="92"/>
      <c r="JYH215" s="92"/>
      <c r="JYI215" s="92"/>
      <c r="JYJ215" s="92"/>
      <c r="JYK215" s="92"/>
      <c r="JYL215" s="92"/>
      <c r="JYM215" s="92"/>
      <c r="JYN215" s="92"/>
      <c r="JYO215" s="92"/>
      <c r="JYP215" s="92"/>
      <c r="JYQ215" s="92"/>
      <c r="JYR215" s="92"/>
      <c r="JYS215" s="92"/>
      <c r="JYT215" s="92"/>
      <c r="JYU215" s="92"/>
      <c r="JYV215" s="92"/>
      <c r="JYW215" s="92"/>
      <c r="JYX215" s="92"/>
      <c r="JYY215" s="92"/>
      <c r="JYZ215" s="92"/>
      <c r="JZA215" s="92"/>
      <c r="JZB215" s="92"/>
      <c r="JZC215" s="92"/>
      <c r="JZD215" s="92"/>
      <c r="JZE215" s="92"/>
      <c r="JZF215" s="92"/>
      <c r="JZG215" s="92"/>
      <c r="JZH215" s="92"/>
      <c r="JZI215" s="92"/>
      <c r="JZJ215" s="92"/>
      <c r="JZK215" s="92"/>
      <c r="JZL215" s="92"/>
      <c r="JZM215" s="92"/>
      <c r="JZN215" s="92"/>
      <c r="JZO215" s="92"/>
      <c r="JZP215" s="92"/>
      <c r="JZQ215" s="92"/>
      <c r="JZR215" s="92"/>
      <c r="JZS215" s="92"/>
      <c r="JZT215" s="92"/>
      <c r="JZU215" s="92"/>
      <c r="JZV215" s="92"/>
      <c r="JZW215" s="92"/>
      <c r="JZX215" s="92"/>
      <c r="JZY215" s="92"/>
      <c r="JZZ215" s="92"/>
      <c r="KAA215" s="92"/>
      <c r="KAB215" s="92"/>
      <c r="KAC215" s="92"/>
      <c r="KAD215" s="92"/>
      <c r="KAE215" s="92"/>
      <c r="KAF215" s="92"/>
      <c r="KAG215" s="92"/>
      <c r="KAH215" s="92"/>
      <c r="KAI215" s="92"/>
      <c r="KAJ215" s="92"/>
      <c r="KAK215" s="92"/>
      <c r="KAL215" s="92"/>
      <c r="KAM215" s="92"/>
      <c r="KAN215" s="92"/>
      <c r="KAO215" s="92"/>
      <c r="KAP215" s="92"/>
      <c r="KAQ215" s="92"/>
      <c r="KAR215" s="92"/>
      <c r="KAS215" s="92"/>
      <c r="KAT215" s="92"/>
      <c r="KAU215" s="92"/>
      <c r="KAV215" s="92"/>
      <c r="KAW215" s="92"/>
      <c r="KAX215" s="92"/>
      <c r="KAY215" s="92"/>
      <c r="KAZ215" s="92"/>
      <c r="KBA215" s="92"/>
      <c r="KBB215" s="92"/>
      <c r="KBC215" s="92"/>
      <c r="KBD215" s="92"/>
      <c r="KBE215" s="92"/>
      <c r="KBF215" s="92"/>
      <c r="KBG215" s="92"/>
      <c r="KBH215" s="92"/>
      <c r="KBI215" s="92"/>
      <c r="KBJ215" s="92"/>
      <c r="KBK215" s="92"/>
      <c r="KBL215" s="92"/>
      <c r="KBM215" s="92"/>
      <c r="KBN215" s="92"/>
      <c r="KBO215" s="92"/>
      <c r="KBP215" s="92"/>
      <c r="KBQ215" s="92"/>
      <c r="KBR215" s="92"/>
      <c r="KBS215" s="92"/>
      <c r="KBT215" s="92"/>
      <c r="KBU215" s="92"/>
      <c r="KBV215" s="92"/>
      <c r="KBW215" s="92"/>
      <c r="KBX215" s="92"/>
      <c r="KBY215" s="92"/>
      <c r="KBZ215" s="92"/>
      <c r="KCA215" s="92"/>
      <c r="KCB215" s="92"/>
      <c r="KCC215" s="92"/>
      <c r="KCD215" s="92"/>
      <c r="KCE215" s="92"/>
      <c r="KCF215" s="92"/>
      <c r="KCG215" s="92"/>
      <c r="KCH215" s="92"/>
      <c r="KCI215" s="92"/>
      <c r="KCJ215" s="92"/>
      <c r="KCK215" s="92"/>
      <c r="KCL215" s="92"/>
      <c r="KCM215" s="92"/>
      <c r="KCN215" s="92"/>
      <c r="KCO215" s="92"/>
      <c r="KCP215" s="92"/>
      <c r="KCQ215" s="92"/>
      <c r="KCR215" s="92"/>
      <c r="KCS215" s="92"/>
      <c r="KCT215" s="92"/>
      <c r="KCU215" s="92"/>
      <c r="KCV215" s="92"/>
      <c r="KCW215" s="92"/>
      <c r="KCX215" s="92"/>
      <c r="KCY215" s="92"/>
      <c r="KCZ215" s="92"/>
      <c r="KDA215" s="92"/>
      <c r="KDB215" s="92"/>
      <c r="KDC215" s="92"/>
      <c r="KDD215" s="92"/>
      <c r="KDE215" s="92"/>
      <c r="KDF215" s="92"/>
      <c r="KDG215" s="92"/>
      <c r="KDH215" s="92"/>
      <c r="KDI215" s="92"/>
      <c r="KDJ215" s="92"/>
      <c r="KDK215" s="92"/>
      <c r="KDL215" s="92"/>
      <c r="KDM215" s="92"/>
      <c r="KDN215" s="92"/>
      <c r="KDO215" s="92"/>
      <c r="KDP215" s="92"/>
      <c r="KDQ215" s="92"/>
      <c r="KDR215" s="92"/>
      <c r="KDS215" s="92"/>
      <c r="KDT215" s="92"/>
      <c r="KDU215" s="92"/>
      <c r="KDV215" s="92"/>
      <c r="KDW215" s="92"/>
      <c r="KDX215" s="92"/>
      <c r="KDY215" s="92"/>
      <c r="KDZ215" s="92"/>
      <c r="KEA215" s="92"/>
      <c r="KEB215" s="92"/>
      <c r="KEC215" s="92"/>
      <c r="KED215" s="92"/>
      <c r="KEE215" s="92"/>
      <c r="KEF215" s="92"/>
      <c r="KEG215" s="92"/>
      <c r="KEH215" s="92"/>
      <c r="KEI215" s="92"/>
      <c r="KEJ215" s="92"/>
      <c r="KEK215" s="92"/>
      <c r="KEL215" s="92"/>
      <c r="KEM215" s="92"/>
      <c r="KEN215" s="92"/>
      <c r="KEO215" s="92"/>
      <c r="KEP215" s="92"/>
      <c r="KEQ215" s="92"/>
      <c r="KER215" s="92"/>
      <c r="KES215" s="92"/>
      <c r="KET215" s="92"/>
      <c r="KEU215" s="92"/>
      <c r="KEV215" s="92"/>
      <c r="KEW215" s="92"/>
      <c r="KEX215" s="92"/>
      <c r="KEY215" s="92"/>
      <c r="KEZ215" s="92"/>
      <c r="KFA215" s="92"/>
      <c r="KFB215" s="92"/>
      <c r="KFC215" s="92"/>
      <c r="KFD215" s="92"/>
      <c r="KFE215" s="92"/>
      <c r="KFF215" s="92"/>
      <c r="KFG215" s="92"/>
      <c r="KFH215" s="92"/>
      <c r="KFI215" s="92"/>
      <c r="KFJ215" s="92"/>
      <c r="KFK215" s="92"/>
      <c r="KFL215" s="92"/>
      <c r="KFM215" s="92"/>
      <c r="KFN215" s="92"/>
      <c r="KFO215" s="92"/>
      <c r="KFP215" s="92"/>
      <c r="KFQ215" s="92"/>
      <c r="KFR215" s="92"/>
      <c r="KFS215" s="92"/>
      <c r="KFT215" s="92"/>
      <c r="KFU215" s="92"/>
      <c r="KFV215" s="92"/>
      <c r="KFW215" s="92"/>
      <c r="KFX215" s="92"/>
      <c r="KFY215" s="92"/>
      <c r="KFZ215" s="92"/>
      <c r="KGA215" s="92"/>
      <c r="KGB215" s="92"/>
      <c r="KGC215" s="92"/>
      <c r="KGD215" s="92"/>
      <c r="KGE215" s="92"/>
      <c r="KGF215" s="92"/>
      <c r="KGG215" s="92"/>
      <c r="KGH215" s="92"/>
      <c r="KGI215" s="92"/>
      <c r="KGJ215" s="92"/>
      <c r="KGK215" s="92"/>
      <c r="KGL215" s="92"/>
      <c r="KGM215" s="92"/>
      <c r="KGN215" s="92"/>
      <c r="KGO215" s="92"/>
      <c r="KGP215" s="92"/>
      <c r="KGQ215" s="92"/>
      <c r="KGR215" s="92"/>
      <c r="KGS215" s="92"/>
      <c r="KGT215" s="92"/>
      <c r="KGU215" s="92"/>
      <c r="KGV215" s="92"/>
      <c r="KGW215" s="92"/>
      <c r="KGX215" s="92"/>
      <c r="KGY215" s="92"/>
      <c r="KGZ215" s="92"/>
      <c r="KHA215" s="92"/>
      <c r="KHB215" s="92"/>
      <c r="KHC215" s="92"/>
      <c r="KHD215" s="92"/>
      <c r="KHE215" s="92"/>
      <c r="KHF215" s="92"/>
      <c r="KHG215" s="92"/>
      <c r="KHH215" s="92"/>
      <c r="KHI215" s="92"/>
      <c r="KHJ215" s="92"/>
      <c r="KHK215" s="92"/>
      <c r="KHL215" s="92"/>
      <c r="KHM215" s="92"/>
      <c r="KHN215" s="92"/>
      <c r="KHO215" s="92"/>
      <c r="KHP215" s="92"/>
      <c r="KHQ215" s="92"/>
      <c r="KHR215" s="92"/>
      <c r="KHS215" s="92"/>
      <c r="KHT215" s="92"/>
      <c r="KHU215" s="92"/>
      <c r="KHV215" s="92"/>
      <c r="KHW215" s="92"/>
      <c r="KHX215" s="92"/>
      <c r="KHY215" s="92"/>
      <c r="KHZ215" s="92"/>
      <c r="KIA215" s="92"/>
      <c r="KIB215" s="92"/>
      <c r="KIC215" s="92"/>
      <c r="KID215" s="92"/>
      <c r="KIE215" s="92"/>
      <c r="KIF215" s="92"/>
      <c r="KIG215" s="92"/>
      <c r="KIH215" s="92"/>
      <c r="KII215" s="92"/>
      <c r="KIJ215" s="92"/>
      <c r="KIK215" s="92"/>
      <c r="KIL215" s="92"/>
      <c r="KIM215" s="92"/>
      <c r="KIN215" s="92"/>
      <c r="KIO215" s="92"/>
      <c r="KIP215" s="92"/>
      <c r="KIQ215" s="92"/>
      <c r="KIR215" s="92"/>
      <c r="KIS215" s="92"/>
      <c r="KIT215" s="92"/>
      <c r="KIU215" s="92"/>
      <c r="KIV215" s="92"/>
      <c r="KIW215" s="92"/>
      <c r="KIX215" s="92"/>
      <c r="KIY215" s="92"/>
      <c r="KIZ215" s="92"/>
      <c r="KJA215" s="92"/>
      <c r="KJB215" s="92"/>
      <c r="KJC215" s="92"/>
      <c r="KJD215" s="92"/>
      <c r="KJE215" s="92"/>
      <c r="KJF215" s="92"/>
      <c r="KJG215" s="92"/>
      <c r="KJH215" s="92"/>
      <c r="KJI215" s="92"/>
      <c r="KJJ215" s="92"/>
      <c r="KJK215" s="92"/>
      <c r="KJL215" s="92"/>
      <c r="KJM215" s="92"/>
      <c r="KJN215" s="92"/>
      <c r="KJO215" s="92"/>
      <c r="KJP215" s="92"/>
      <c r="KJQ215" s="92"/>
      <c r="KJR215" s="92"/>
      <c r="KJS215" s="92"/>
      <c r="KJT215" s="92"/>
      <c r="KJU215" s="92"/>
      <c r="KJV215" s="92"/>
      <c r="KJW215" s="92"/>
      <c r="KJX215" s="92"/>
      <c r="KJY215" s="92"/>
      <c r="KJZ215" s="92"/>
      <c r="KKA215" s="92"/>
      <c r="KKB215" s="92"/>
      <c r="KKC215" s="92"/>
      <c r="KKD215" s="92"/>
      <c r="KKE215" s="92"/>
      <c r="KKF215" s="92"/>
      <c r="KKG215" s="92"/>
      <c r="KKH215" s="92"/>
      <c r="KKI215" s="92"/>
      <c r="KKJ215" s="92"/>
      <c r="KKK215" s="92"/>
      <c r="KKL215" s="92"/>
      <c r="KKM215" s="92"/>
      <c r="KKN215" s="92"/>
      <c r="KKO215" s="92"/>
      <c r="KKP215" s="92"/>
      <c r="KKQ215" s="92"/>
      <c r="KKR215" s="92"/>
      <c r="KKS215" s="92"/>
      <c r="KKT215" s="92"/>
      <c r="KKU215" s="92"/>
      <c r="KKV215" s="92"/>
      <c r="KKW215" s="92"/>
      <c r="KKX215" s="92"/>
      <c r="KKY215" s="92"/>
      <c r="KKZ215" s="92"/>
      <c r="KLA215" s="92"/>
      <c r="KLB215" s="92"/>
      <c r="KLC215" s="92"/>
      <c r="KLD215" s="92"/>
      <c r="KLE215" s="92"/>
      <c r="KLF215" s="92"/>
      <c r="KLG215" s="92"/>
      <c r="KLH215" s="92"/>
      <c r="KLI215" s="92"/>
      <c r="KLJ215" s="92"/>
      <c r="KLK215" s="92"/>
      <c r="KLL215" s="92"/>
      <c r="KLM215" s="92"/>
      <c r="KLN215" s="92"/>
      <c r="KLO215" s="92"/>
      <c r="KLP215" s="92"/>
      <c r="KLQ215" s="92"/>
      <c r="KLR215" s="92"/>
      <c r="KLS215" s="92"/>
      <c r="KLT215" s="92"/>
      <c r="KLU215" s="92"/>
      <c r="KLV215" s="92"/>
      <c r="KLW215" s="92"/>
      <c r="KLX215" s="92"/>
      <c r="KLY215" s="92"/>
      <c r="KLZ215" s="92"/>
      <c r="KMA215" s="92"/>
      <c r="KMB215" s="92"/>
      <c r="KMC215" s="92"/>
      <c r="KMD215" s="92"/>
      <c r="KME215" s="92"/>
      <c r="KMF215" s="92"/>
      <c r="KMG215" s="92"/>
      <c r="KMH215" s="92"/>
      <c r="KMI215" s="92"/>
      <c r="KMJ215" s="92"/>
      <c r="KMK215" s="92"/>
      <c r="KML215" s="92"/>
      <c r="KMM215" s="92"/>
      <c r="KMN215" s="92"/>
      <c r="KMO215" s="92"/>
      <c r="KMP215" s="92"/>
      <c r="KMQ215" s="92"/>
      <c r="KMR215" s="92"/>
      <c r="KMS215" s="92"/>
      <c r="KMT215" s="92"/>
      <c r="KMU215" s="92"/>
      <c r="KMV215" s="92"/>
      <c r="KMW215" s="92"/>
      <c r="KMX215" s="92"/>
      <c r="KMY215" s="92"/>
      <c r="KMZ215" s="92"/>
      <c r="KNA215" s="92"/>
      <c r="KNB215" s="92"/>
      <c r="KNC215" s="92"/>
      <c r="KND215" s="92"/>
      <c r="KNE215" s="92"/>
      <c r="KNF215" s="92"/>
      <c r="KNG215" s="92"/>
      <c r="KNH215" s="92"/>
      <c r="KNI215" s="92"/>
      <c r="KNJ215" s="92"/>
      <c r="KNK215" s="92"/>
      <c r="KNL215" s="92"/>
      <c r="KNM215" s="92"/>
      <c r="KNN215" s="92"/>
      <c r="KNO215" s="92"/>
      <c r="KNP215" s="92"/>
      <c r="KNQ215" s="92"/>
      <c r="KNR215" s="92"/>
      <c r="KNS215" s="92"/>
      <c r="KNT215" s="92"/>
      <c r="KNU215" s="92"/>
      <c r="KNV215" s="92"/>
      <c r="KNW215" s="92"/>
      <c r="KNX215" s="92"/>
      <c r="KNY215" s="92"/>
      <c r="KNZ215" s="92"/>
      <c r="KOA215" s="92"/>
      <c r="KOB215" s="92"/>
      <c r="KOC215" s="92"/>
      <c r="KOD215" s="92"/>
      <c r="KOE215" s="92"/>
      <c r="KOF215" s="92"/>
      <c r="KOG215" s="92"/>
      <c r="KOH215" s="92"/>
      <c r="KOI215" s="92"/>
      <c r="KOJ215" s="92"/>
      <c r="KOK215" s="92"/>
      <c r="KOL215" s="92"/>
      <c r="KOM215" s="92"/>
      <c r="KON215" s="92"/>
      <c r="KOO215" s="92"/>
      <c r="KOP215" s="92"/>
      <c r="KOQ215" s="92"/>
      <c r="KOR215" s="92"/>
      <c r="KOS215" s="92"/>
      <c r="KOT215" s="92"/>
      <c r="KOU215" s="92"/>
      <c r="KOV215" s="92"/>
      <c r="KOW215" s="92"/>
      <c r="KOX215" s="92"/>
      <c r="KOY215" s="92"/>
      <c r="KOZ215" s="92"/>
      <c r="KPA215" s="92"/>
      <c r="KPB215" s="92"/>
      <c r="KPC215" s="92"/>
      <c r="KPD215" s="92"/>
      <c r="KPE215" s="92"/>
      <c r="KPF215" s="92"/>
      <c r="KPG215" s="92"/>
      <c r="KPH215" s="92"/>
      <c r="KPI215" s="92"/>
      <c r="KPJ215" s="92"/>
      <c r="KPK215" s="92"/>
      <c r="KPL215" s="92"/>
      <c r="KPM215" s="92"/>
      <c r="KPN215" s="92"/>
      <c r="KPO215" s="92"/>
      <c r="KPP215" s="92"/>
      <c r="KPQ215" s="92"/>
      <c r="KPR215" s="92"/>
      <c r="KPS215" s="92"/>
      <c r="KPT215" s="92"/>
      <c r="KPU215" s="92"/>
      <c r="KPV215" s="92"/>
      <c r="KPW215" s="92"/>
      <c r="KPX215" s="92"/>
      <c r="KPY215" s="92"/>
      <c r="KPZ215" s="92"/>
      <c r="KQA215" s="92"/>
      <c r="KQB215" s="92"/>
      <c r="KQC215" s="92"/>
      <c r="KQD215" s="92"/>
      <c r="KQE215" s="92"/>
      <c r="KQF215" s="92"/>
      <c r="KQG215" s="92"/>
      <c r="KQH215" s="92"/>
      <c r="KQI215" s="92"/>
      <c r="KQJ215" s="92"/>
      <c r="KQK215" s="92"/>
      <c r="KQL215" s="92"/>
      <c r="KQM215" s="92"/>
      <c r="KQN215" s="92"/>
      <c r="KQO215" s="92"/>
      <c r="KQP215" s="92"/>
      <c r="KQQ215" s="92"/>
      <c r="KQR215" s="92"/>
      <c r="KQS215" s="92"/>
      <c r="KQT215" s="92"/>
      <c r="KQU215" s="92"/>
      <c r="KQV215" s="92"/>
      <c r="KQW215" s="92"/>
      <c r="KQX215" s="92"/>
      <c r="KQY215" s="92"/>
      <c r="KQZ215" s="92"/>
      <c r="KRA215" s="92"/>
      <c r="KRB215" s="92"/>
      <c r="KRC215" s="92"/>
      <c r="KRD215" s="92"/>
      <c r="KRE215" s="92"/>
      <c r="KRF215" s="92"/>
      <c r="KRG215" s="92"/>
      <c r="KRH215" s="92"/>
      <c r="KRI215" s="92"/>
      <c r="KRJ215" s="92"/>
      <c r="KRK215" s="92"/>
      <c r="KRL215" s="92"/>
      <c r="KRM215" s="92"/>
      <c r="KRN215" s="92"/>
      <c r="KRO215" s="92"/>
      <c r="KRP215" s="92"/>
      <c r="KRQ215" s="92"/>
      <c r="KRR215" s="92"/>
      <c r="KRS215" s="92"/>
      <c r="KRT215" s="92"/>
      <c r="KRU215" s="92"/>
      <c r="KRV215" s="92"/>
      <c r="KRW215" s="92"/>
      <c r="KRX215" s="92"/>
      <c r="KRY215" s="92"/>
      <c r="KRZ215" s="92"/>
      <c r="KSA215" s="92"/>
      <c r="KSB215" s="92"/>
      <c r="KSC215" s="92"/>
      <c r="KSD215" s="92"/>
      <c r="KSE215" s="92"/>
      <c r="KSF215" s="92"/>
      <c r="KSG215" s="92"/>
      <c r="KSH215" s="92"/>
      <c r="KSI215" s="92"/>
      <c r="KSJ215" s="92"/>
      <c r="KSK215" s="92"/>
      <c r="KSL215" s="92"/>
      <c r="KSM215" s="92"/>
      <c r="KSN215" s="92"/>
      <c r="KSO215" s="92"/>
      <c r="KSP215" s="92"/>
      <c r="KSQ215" s="92"/>
      <c r="KSR215" s="92"/>
      <c r="KSS215" s="92"/>
      <c r="KST215" s="92"/>
      <c r="KSU215" s="92"/>
      <c r="KSV215" s="92"/>
      <c r="KSW215" s="92"/>
      <c r="KSX215" s="92"/>
      <c r="KSY215" s="92"/>
      <c r="KSZ215" s="92"/>
      <c r="KTA215" s="92"/>
      <c r="KTB215" s="92"/>
      <c r="KTC215" s="92"/>
      <c r="KTD215" s="92"/>
      <c r="KTE215" s="92"/>
      <c r="KTF215" s="92"/>
      <c r="KTG215" s="92"/>
      <c r="KTH215" s="92"/>
      <c r="KTI215" s="92"/>
      <c r="KTJ215" s="92"/>
      <c r="KTK215" s="92"/>
      <c r="KTL215" s="92"/>
      <c r="KTM215" s="92"/>
      <c r="KTN215" s="92"/>
      <c r="KTO215" s="92"/>
      <c r="KTP215" s="92"/>
      <c r="KTQ215" s="92"/>
      <c r="KTR215" s="92"/>
      <c r="KTS215" s="92"/>
      <c r="KTT215" s="92"/>
      <c r="KTU215" s="92"/>
      <c r="KTV215" s="92"/>
      <c r="KTW215" s="92"/>
      <c r="KTX215" s="92"/>
      <c r="KTY215" s="92"/>
      <c r="KTZ215" s="92"/>
      <c r="KUA215" s="92"/>
      <c r="KUB215" s="92"/>
      <c r="KUC215" s="92"/>
      <c r="KUD215" s="92"/>
      <c r="KUE215" s="92"/>
      <c r="KUF215" s="92"/>
      <c r="KUG215" s="92"/>
      <c r="KUH215" s="92"/>
      <c r="KUI215" s="92"/>
      <c r="KUJ215" s="92"/>
      <c r="KUK215" s="92"/>
      <c r="KUL215" s="92"/>
      <c r="KUM215" s="92"/>
      <c r="KUN215" s="92"/>
      <c r="KUO215" s="92"/>
      <c r="KUP215" s="92"/>
      <c r="KUQ215" s="92"/>
      <c r="KUR215" s="92"/>
      <c r="KUS215" s="92"/>
      <c r="KUT215" s="92"/>
      <c r="KUU215" s="92"/>
      <c r="KUV215" s="92"/>
      <c r="KUW215" s="92"/>
      <c r="KUX215" s="92"/>
      <c r="KUY215" s="92"/>
      <c r="KUZ215" s="92"/>
      <c r="KVA215" s="92"/>
      <c r="KVB215" s="92"/>
      <c r="KVC215" s="92"/>
      <c r="KVD215" s="92"/>
      <c r="KVE215" s="92"/>
      <c r="KVF215" s="92"/>
      <c r="KVG215" s="92"/>
      <c r="KVH215" s="92"/>
      <c r="KVI215" s="92"/>
      <c r="KVJ215" s="92"/>
      <c r="KVK215" s="92"/>
      <c r="KVL215" s="92"/>
      <c r="KVM215" s="92"/>
      <c r="KVN215" s="92"/>
      <c r="KVO215" s="92"/>
      <c r="KVP215" s="92"/>
      <c r="KVQ215" s="92"/>
      <c r="KVR215" s="92"/>
      <c r="KVS215" s="92"/>
      <c r="KVT215" s="92"/>
      <c r="KVU215" s="92"/>
      <c r="KVV215" s="92"/>
      <c r="KVW215" s="92"/>
      <c r="KVX215" s="92"/>
      <c r="KVY215" s="92"/>
      <c r="KVZ215" s="92"/>
      <c r="KWA215" s="92"/>
      <c r="KWB215" s="92"/>
      <c r="KWC215" s="92"/>
      <c r="KWD215" s="92"/>
      <c r="KWE215" s="92"/>
      <c r="KWF215" s="92"/>
      <c r="KWG215" s="92"/>
      <c r="KWH215" s="92"/>
      <c r="KWI215" s="92"/>
      <c r="KWJ215" s="92"/>
      <c r="KWK215" s="92"/>
      <c r="KWL215" s="92"/>
      <c r="KWM215" s="92"/>
      <c r="KWN215" s="92"/>
      <c r="KWO215" s="92"/>
      <c r="KWP215" s="92"/>
      <c r="KWQ215" s="92"/>
      <c r="KWR215" s="92"/>
      <c r="KWS215" s="92"/>
      <c r="KWT215" s="92"/>
      <c r="KWU215" s="92"/>
      <c r="KWV215" s="92"/>
      <c r="KWW215" s="92"/>
      <c r="KWX215" s="92"/>
      <c r="KWY215" s="92"/>
      <c r="KWZ215" s="92"/>
      <c r="KXA215" s="92"/>
      <c r="KXB215" s="92"/>
      <c r="KXC215" s="92"/>
      <c r="KXD215" s="92"/>
      <c r="KXE215" s="92"/>
      <c r="KXF215" s="92"/>
      <c r="KXG215" s="92"/>
      <c r="KXH215" s="92"/>
      <c r="KXI215" s="92"/>
      <c r="KXJ215" s="92"/>
      <c r="KXK215" s="92"/>
      <c r="KXL215" s="92"/>
      <c r="KXM215" s="92"/>
      <c r="KXN215" s="92"/>
      <c r="KXO215" s="92"/>
      <c r="KXP215" s="92"/>
      <c r="KXQ215" s="92"/>
      <c r="KXR215" s="92"/>
      <c r="KXS215" s="92"/>
      <c r="KXT215" s="92"/>
      <c r="KXU215" s="92"/>
      <c r="KXV215" s="92"/>
      <c r="KXW215" s="92"/>
      <c r="KXX215" s="92"/>
      <c r="KXY215" s="92"/>
      <c r="KXZ215" s="92"/>
      <c r="KYA215" s="92"/>
      <c r="KYB215" s="92"/>
      <c r="KYC215" s="92"/>
      <c r="KYD215" s="92"/>
      <c r="KYE215" s="92"/>
      <c r="KYF215" s="92"/>
      <c r="KYG215" s="92"/>
      <c r="KYH215" s="92"/>
      <c r="KYI215" s="92"/>
      <c r="KYJ215" s="92"/>
      <c r="KYK215" s="92"/>
      <c r="KYL215" s="92"/>
      <c r="KYM215" s="92"/>
      <c r="KYN215" s="92"/>
      <c r="KYO215" s="92"/>
      <c r="KYP215" s="92"/>
      <c r="KYQ215" s="92"/>
      <c r="KYR215" s="92"/>
      <c r="KYS215" s="92"/>
      <c r="KYT215" s="92"/>
      <c r="KYU215" s="92"/>
      <c r="KYV215" s="92"/>
      <c r="KYW215" s="92"/>
      <c r="KYX215" s="92"/>
      <c r="KYY215" s="92"/>
      <c r="KYZ215" s="92"/>
      <c r="KZA215" s="92"/>
      <c r="KZB215" s="92"/>
      <c r="KZC215" s="92"/>
      <c r="KZD215" s="92"/>
      <c r="KZE215" s="92"/>
      <c r="KZF215" s="92"/>
      <c r="KZG215" s="92"/>
      <c r="KZH215" s="92"/>
      <c r="KZI215" s="92"/>
      <c r="KZJ215" s="92"/>
      <c r="KZK215" s="92"/>
      <c r="KZL215" s="92"/>
      <c r="KZM215" s="92"/>
      <c r="KZN215" s="92"/>
      <c r="KZO215" s="92"/>
      <c r="KZP215" s="92"/>
      <c r="KZQ215" s="92"/>
      <c r="KZR215" s="92"/>
      <c r="KZS215" s="92"/>
      <c r="KZT215" s="92"/>
      <c r="KZU215" s="92"/>
      <c r="KZV215" s="92"/>
      <c r="KZW215" s="92"/>
      <c r="KZX215" s="92"/>
      <c r="KZY215" s="92"/>
      <c r="KZZ215" s="92"/>
      <c r="LAA215" s="92"/>
      <c r="LAB215" s="92"/>
      <c r="LAC215" s="92"/>
      <c r="LAD215" s="92"/>
      <c r="LAE215" s="92"/>
      <c r="LAF215" s="92"/>
      <c r="LAG215" s="92"/>
      <c r="LAH215" s="92"/>
      <c r="LAI215" s="92"/>
      <c r="LAJ215" s="92"/>
      <c r="LAK215" s="92"/>
      <c r="LAL215" s="92"/>
      <c r="LAM215" s="92"/>
      <c r="LAN215" s="92"/>
      <c r="LAO215" s="92"/>
      <c r="LAP215" s="92"/>
      <c r="LAQ215" s="92"/>
      <c r="LAR215" s="92"/>
      <c r="LAS215" s="92"/>
      <c r="LAT215" s="92"/>
      <c r="LAU215" s="92"/>
      <c r="LAV215" s="92"/>
      <c r="LAW215" s="92"/>
      <c r="LAX215" s="92"/>
      <c r="LAY215" s="92"/>
      <c r="LAZ215" s="92"/>
      <c r="LBA215" s="92"/>
      <c r="LBB215" s="92"/>
      <c r="LBC215" s="92"/>
      <c r="LBD215" s="92"/>
      <c r="LBE215" s="92"/>
      <c r="LBF215" s="92"/>
      <c r="LBG215" s="92"/>
      <c r="LBH215" s="92"/>
      <c r="LBI215" s="92"/>
      <c r="LBJ215" s="92"/>
      <c r="LBK215" s="92"/>
      <c r="LBL215" s="92"/>
      <c r="LBM215" s="92"/>
      <c r="LBN215" s="92"/>
      <c r="LBO215" s="92"/>
      <c r="LBP215" s="92"/>
      <c r="LBQ215" s="92"/>
      <c r="LBR215" s="92"/>
      <c r="LBS215" s="92"/>
      <c r="LBT215" s="92"/>
      <c r="LBU215" s="92"/>
      <c r="LBV215" s="92"/>
      <c r="LBW215" s="92"/>
      <c r="LBX215" s="92"/>
      <c r="LBY215" s="92"/>
      <c r="LBZ215" s="92"/>
      <c r="LCA215" s="92"/>
      <c r="LCB215" s="92"/>
      <c r="LCC215" s="92"/>
      <c r="LCD215" s="92"/>
      <c r="LCE215" s="92"/>
      <c r="LCF215" s="92"/>
      <c r="LCG215" s="92"/>
      <c r="LCH215" s="92"/>
      <c r="LCI215" s="92"/>
      <c r="LCJ215" s="92"/>
      <c r="LCK215" s="92"/>
      <c r="LCL215" s="92"/>
      <c r="LCM215" s="92"/>
      <c r="LCN215" s="92"/>
      <c r="LCO215" s="92"/>
      <c r="LCP215" s="92"/>
      <c r="LCQ215" s="92"/>
      <c r="LCR215" s="92"/>
      <c r="LCS215" s="92"/>
      <c r="LCT215" s="92"/>
      <c r="LCU215" s="92"/>
      <c r="LCV215" s="92"/>
      <c r="LCW215" s="92"/>
      <c r="LCX215" s="92"/>
      <c r="LCY215" s="92"/>
      <c r="LCZ215" s="92"/>
      <c r="LDA215" s="92"/>
      <c r="LDB215" s="92"/>
      <c r="LDC215" s="92"/>
      <c r="LDD215" s="92"/>
      <c r="LDE215" s="92"/>
      <c r="LDF215" s="92"/>
      <c r="LDG215" s="92"/>
      <c r="LDH215" s="92"/>
      <c r="LDI215" s="92"/>
      <c r="LDJ215" s="92"/>
      <c r="LDK215" s="92"/>
      <c r="LDL215" s="92"/>
      <c r="LDM215" s="92"/>
      <c r="LDN215" s="92"/>
      <c r="LDO215" s="92"/>
      <c r="LDP215" s="92"/>
      <c r="LDQ215" s="92"/>
      <c r="LDR215" s="92"/>
      <c r="LDS215" s="92"/>
      <c r="LDT215" s="92"/>
      <c r="LDU215" s="92"/>
      <c r="LDV215" s="92"/>
      <c r="LDW215" s="92"/>
      <c r="LDX215" s="92"/>
      <c r="LDY215" s="92"/>
      <c r="LDZ215" s="92"/>
      <c r="LEA215" s="92"/>
      <c r="LEB215" s="92"/>
      <c r="LEC215" s="92"/>
      <c r="LED215" s="92"/>
      <c r="LEE215" s="92"/>
      <c r="LEF215" s="92"/>
      <c r="LEG215" s="92"/>
      <c r="LEH215" s="92"/>
      <c r="LEI215" s="92"/>
      <c r="LEJ215" s="92"/>
      <c r="LEK215" s="92"/>
      <c r="LEL215" s="92"/>
      <c r="LEM215" s="92"/>
      <c r="LEN215" s="92"/>
      <c r="LEO215" s="92"/>
      <c r="LEP215" s="92"/>
      <c r="LEQ215" s="92"/>
      <c r="LER215" s="92"/>
      <c r="LES215" s="92"/>
      <c r="LET215" s="92"/>
      <c r="LEU215" s="92"/>
      <c r="LEV215" s="92"/>
      <c r="LEW215" s="92"/>
      <c r="LEX215" s="92"/>
      <c r="LEY215" s="92"/>
      <c r="LEZ215" s="92"/>
      <c r="LFA215" s="92"/>
      <c r="LFB215" s="92"/>
      <c r="LFC215" s="92"/>
      <c r="LFD215" s="92"/>
      <c r="LFE215" s="92"/>
      <c r="LFF215" s="92"/>
      <c r="LFG215" s="92"/>
      <c r="LFH215" s="92"/>
      <c r="LFI215" s="92"/>
      <c r="LFJ215" s="92"/>
      <c r="LFK215" s="92"/>
      <c r="LFL215" s="92"/>
      <c r="LFM215" s="92"/>
      <c r="LFN215" s="92"/>
      <c r="LFO215" s="92"/>
      <c r="LFP215" s="92"/>
      <c r="LFQ215" s="92"/>
      <c r="LFR215" s="92"/>
      <c r="LFS215" s="92"/>
      <c r="LFT215" s="92"/>
      <c r="LFU215" s="92"/>
      <c r="LFV215" s="92"/>
      <c r="LFW215" s="92"/>
      <c r="LFX215" s="92"/>
      <c r="LFY215" s="92"/>
      <c r="LFZ215" s="92"/>
      <c r="LGA215" s="92"/>
      <c r="LGB215" s="92"/>
      <c r="LGC215" s="92"/>
      <c r="LGD215" s="92"/>
      <c r="LGE215" s="92"/>
      <c r="LGF215" s="92"/>
      <c r="LGG215" s="92"/>
      <c r="LGH215" s="92"/>
      <c r="LGI215" s="92"/>
      <c r="LGJ215" s="92"/>
      <c r="LGK215" s="92"/>
      <c r="LGL215" s="92"/>
      <c r="LGM215" s="92"/>
      <c r="LGN215" s="92"/>
      <c r="LGO215" s="92"/>
      <c r="LGP215" s="92"/>
      <c r="LGQ215" s="92"/>
      <c r="LGR215" s="92"/>
      <c r="LGS215" s="92"/>
      <c r="LGT215" s="92"/>
      <c r="LGU215" s="92"/>
      <c r="LGV215" s="92"/>
      <c r="LGW215" s="92"/>
      <c r="LGX215" s="92"/>
      <c r="LGY215" s="92"/>
      <c r="LGZ215" s="92"/>
      <c r="LHA215" s="92"/>
      <c r="LHB215" s="92"/>
      <c r="LHC215" s="92"/>
      <c r="LHD215" s="92"/>
      <c r="LHE215" s="92"/>
      <c r="LHF215" s="92"/>
      <c r="LHG215" s="92"/>
      <c r="LHH215" s="92"/>
      <c r="LHI215" s="92"/>
      <c r="LHJ215" s="92"/>
      <c r="LHK215" s="92"/>
      <c r="LHL215" s="92"/>
      <c r="LHM215" s="92"/>
      <c r="LHN215" s="92"/>
      <c r="LHO215" s="92"/>
      <c r="LHP215" s="92"/>
      <c r="LHQ215" s="92"/>
      <c r="LHR215" s="92"/>
      <c r="LHS215" s="92"/>
      <c r="LHT215" s="92"/>
      <c r="LHU215" s="92"/>
      <c r="LHV215" s="92"/>
      <c r="LHW215" s="92"/>
      <c r="LHX215" s="92"/>
      <c r="LHY215" s="92"/>
      <c r="LHZ215" s="92"/>
      <c r="LIA215" s="92"/>
      <c r="LIB215" s="92"/>
      <c r="LIC215" s="92"/>
      <c r="LID215" s="92"/>
      <c r="LIE215" s="92"/>
      <c r="LIF215" s="92"/>
      <c r="LIG215" s="92"/>
      <c r="LIH215" s="92"/>
      <c r="LII215" s="92"/>
      <c r="LIJ215" s="92"/>
      <c r="LIK215" s="92"/>
      <c r="LIL215" s="92"/>
      <c r="LIM215" s="92"/>
      <c r="LIN215" s="92"/>
      <c r="LIO215" s="92"/>
      <c r="LIP215" s="92"/>
      <c r="LIQ215" s="92"/>
      <c r="LIR215" s="92"/>
      <c r="LIS215" s="92"/>
      <c r="LIT215" s="92"/>
      <c r="LIU215" s="92"/>
      <c r="LIV215" s="92"/>
      <c r="LIW215" s="92"/>
      <c r="LIX215" s="92"/>
      <c r="LIY215" s="92"/>
      <c r="LIZ215" s="92"/>
      <c r="LJA215" s="92"/>
      <c r="LJB215" s="92"/>
      <c r="LJC215" s="92"/>
      <c r="LJD215" s="92"/>
      <c r="LJE215" s="92"/>
      <c r="LJF215" s="92"/>
      <c r="LJG215" s="92"/>
      <c r="LJH215" s="92"/>
      <c r="LJI215" s="92"/>
      <c r="LJJ215" s="92"/>
      <c r="LJK215" s="92"/>
      <c r="LJL215" s="92"/>
      <c r="LJM215" s="92"/>
      <c r="LJN215" s="92"/>
      <c r="LJO215" s="92"/>
      <c r="LJP215" s="92"/>
      <c r="LJQ215" s="92"/>
      <c r="LJR215" s="92"/>
      <c r="LJS215" s="92"/>
      <c r="LJT215" s="92"/>
      <c r="LJU215" s="92"/>
      <c r="LJV215" s="92"/>
      <c r="LJW215" s="92"/>
      <c r="LJX215" s="92"/>
      <c r="LJY215" s="92"/>
      <c r="LJZ215" s="92"/>
      <c r="LKA215" s="92"/>
      <c r="LKB215" s="92"/>
      <c r="LKC215" s="92"/>
      <c r="LKD215" s="92"/>
      <c r="LKE215" s="92"/>
      <c r="LKF215" s="92"/>
      <c r="LKG215" s="92"/>
      <c r="LKH215" s="92"/>
      <c r="LKI215" s="92"/>
      <c r="LKJ215" s="92"/>
      <c r="LKK215" s="92"/>
      <c r="LKL215" s="92"/>
      <c r="LKM215" s="92"/>
      <c r="LKN215" s="92"/>
      <c r="LKO215" s="92"/>
      <c r="LKP215" s="92"/>
      <c r="LKQ215" s="92"/>
      <c r="LKR215" s="92"/>
      <c r="LKS215" s="92"/>
      <c r="LKT215" s="92"/>
      <c r="LKU215" s="92"/>
      <c r="LKV215" s="92"/>
      <c r="LKW215" s="92"/>
      <c r="LKX215" s="92"/>
      <c r="LKY215" s="92"/>
      <c r="LKZ215" s="92"/>
      <c r="LLA215" s="92"/>
      <c r="LLB215" s="92"/>
      <c r="LLC215" s="92"/>
      <c r="LLD215" s="92"/>
      <c r="LLE215" s="92"/>
      <c r="LLF215" s="92"/>
      <c r="LLG215" s="92"/>
      <c r="LLH215" s="92"/>
      <c r="LLI215" s="92"/>
      <c r="LLJ215" s="92"/>
      <c r="LLK215" s="92"/>
      <c r="LLL215" s="92"/>
      <c r="LLM215" s="92"/>
      <c r="LLN215" s="92"/>
      <c r="LLO215" s="92"/>
      <c r="LLP215" s="92"/>
      <c r="LLQ215" s="92"/>
      <c r="LLR215" s="92"/>
      <c r="LLS215" s="92"/>
      <c r="LLT215" s="92"/>
      <c r="LLU215" s="92"/>
      <c r="LLV215" s="92"/>
      <c r="LLW215" s="92"/>
      <c r="LLX215" s="92"/>
      <c r="LLY215" s="92"/>
      <c r="LLZ215" s="92"/>
      <c r="LMA215" s="92"/>
      <c r="LMB215" s="92"/>
      <c r="LMC215" s="92"/>
      <c r="LMD215" s="92"/>
      <c r="LME215" s="92"/>
      <c r="LMF215" s="92"/>
      <c r="LMG215" s="92"/>
      <c r="LMH215" s="92"/>
      <c r="LMI215" s="92"/>
      <c r="LMJ215" s="92"/>
      <c r="LMK215" s="92"/>
      <c r="LML215" s="92"/>
      <c r="LMM215" s="92"/>
      <c r="LMN215" s="92"/>
      <c r="LMO215" s="92"/>
      <c r="LMP215" s="92"/>
      <c r="LMQ215" s="92"/>
      <c r="LMR215" s="92"/>
      <c r="LMS215" s="92"/>
      <c r="LMT215" s="92"/>
      <c r="LMU215" s="92"/>
      <c r="LMV215" s="92"/>
      <c r="LMW215" s="92"/>
      <c r="LMX215" s="92"/>
      <c r="LMY215" s="92"/>
      <c r="LMZ215" s="92"/>
      <c r="LNA215" s="92"/>
      <c r="LNB215" s="92"/>
      <c r="LNC215" s="92"/>
      <c r="LND215" s="92"/>
      <c r="LNE215" s="92"/>
      <c r="LNF215" s="92"/>
      <c r="LNG215" s="92"/>
      <c r="LNH215" s="92"/>
      <c r="LNI215" s="92"/>
      <c r="LNJ215" s="92"/>
      <c r="LNK215" s="92"/>
      <c r="LNL215" s="92"/>
      <c r="LNM215" s="92"/>
      <c r="LNN215" s="92"/>
      <c r="LNO215" s="92"/>
      <c r="LNP215" s="92"/>
      <c r="LNQ215" s="92"/>
      <c r="LNR215" s="92"/>
      <c r="LNS215" s="92"/>
      <c r="LNT215" s="92"/>
      <c r="LNU215" s="92"/>
      <c r="LNV215" s="92"/>
      <c r="LNW215" s="92"/>
      <c r="LNX215" s="92"/>
      <c r="LNY215" s="92"/>
      <c r="LNZ215" s="92"/>
      <c r="LOA215" s="92"/>
      <c r="LOB215" s="92"/>
      <c r="LOC215" s="92"/>
      <c r="LOD215" s="92"/>
      <c r="LOE215" s="92"/>
      <c r="LOF215" s="92"/>
      <c r="LOG215" s="92"/>
      <c r="LOH215" s="92"/>
      <c r="LOI215" s="92"/>
      <c r="LOJ215" s="92"/>
      <c r="LOK215" s="92"/>
      <c r="LOL215" s="92"/>
      <c r="LOM215" s="92"/>
      <c r="LON215" s="92"/>
      <c r="LOO215" s="92"/>
      <c r="LOP215" s="92"/>
      <c r="LOQ215" s="92"/>
      <c r="LOR215" s="92"/>
      <c r="LOS215" s="92"/>
      <c r="LOT215" s="92"/>
      <c r="LOU215" s="92"/>
      <c r="LOV215" s="92"/>
      <c r="LOW215" s="92"/>
      <c r="LOX215" s="92"/>
      <c r="LOY215" s="92"/>
      <c r="LOZ215" s="92"/>
      <c r="LPA215" s="92"/>
      <c r="LPB215" s="92"/>
      <c r="LPC215" s="92"/>
      <c r="LPD215" s="92"/>
      <c r="LPE215" s="92"/>
      <c r="LPF215" s="92"/>
      <c r="LPG215" s="92"/>
      <c r="LPH215" s="92"/>
      <c r="LPI215" s="92"/>
      <c r="LPJ215" s="92"/>
      <c r="LPK215" s="92"/>
      <c r="LPL215" s="92"/>
      <c r="LPM215" s="92"/>
      <c r="LPN215" s="92"/>
      <c r="LPO215" s="92"/>
      <c r="LPP215" s="92"/>
      <c r="LPQ215" s="92"/>
      <c r="LPR215" s="92"/>
      <c r="LPS215" s="92"/>
      <c r="LPT215" s="92"/>
      <c r="LPU215" s="92"/>
      <c r="LPV215" s="92"/>
      <c r="LPW215" s="92"/>
      <c r="LPX215" s="92"/>
      <c r="LPY215" s="92"/>
      <c r="LPZ215" s="92"/>
      <c r="LQA215" s="92"/>
      <c r="LQB215" s="92"/>
      <c r="LQC215" s="92"/>
      <c r="LQD215" s="92"/>
      <c r="LQE215" s="92"/>
      <c r="LQF215" s="92"/>
      <c r="LQG215" s="92"/>
      <c r="LQH215" s="92"/>
      <c r="LQI215" s="92"/>
      <c r="LQJ215" s="92"/>
      <c r="LQK215" s="92"/>
      <c r="LQL215" s="92"/>
      <c r="LQM215" s="92"/>
      <c r="LQN215" s="92"/>
      <c r="LQO215" s="92"/>
      <c r="LQP215" s="92"/>
      <c r="LQQ215" s="92"/>
      <c r="LQR215" s="92"/>
      <c r="LQS215" s="92"/>
      <c r="LQT215" s="92"/>
      <c r="LQU215" s="92"/>
      <c r="LQV215" s="92"/>
      <c r="LQW215" s="92"/>
      <c r="LQX215" s="92"/>
      <c r="LQY215" s="92"/>
      <c r="LQZ215" s="92"/>
      <c r="LRA215" s="92"/>
      <c r="LRB215" s="92"/>
      <c r="LRC215" s="92"/>
      <c r="LRD215" s="92"/>
      <c r="LRE215" s="92"/>
      <c r="LRF215" s="92"/>
      <c r="LRG215" s="92"/>
      <c r="LRH215" s="92"/>
      <c r="LRI215" s="92"/>
      <c r="LRJ215" s="92"/>
      <c r="LRK215" s="92"/>
      <c r="LRL215" s="92"/>
      <c r="LRM215" s="92"/>
      <c r="LRN215" s="92"/>
      <c r="LRO215" s="92"/>
      <c r="LRP215" s="92"/>
      <c r="LRQ215" s="92"/>
      <c r="LRR215" s="92"/>
      <c r="LRS215" s="92"/>
      <c r="LRT215" s="92"/>
      <c r="LRU215" s="92"/>
      <c r="LRV215" s="92"/>
      <c r="LRW215" s="92"/>
      <c r="LRX215" s="92"/>
      <c r="LRY215" s="92"/>
      <c r="LRZ215" s="92"/>
      <c r="LSA215" s="92"/>
      <c r="LSB215" s="92"/>
      <c r="LSC215" s="92"/>
      <c r="LSD215" s="92"/>
      <c r="LSE215" s="92"/>
      <c r="LSF215" s="92"/>
      <c r="LSG215" s="92"/>
      <c r="LSH215" s="92"/>
      <c r="LSI215" s="92"/>
      <c r="LSJ215" s="92"/>
      <c r="LSK215" s="92"/>
      <c r="LSL215" s="92"/>
      <c r="LSM215" s="92"/>
      <c r="LSN215" s="92"/>
      <c r="LSO215" s="92"/>
      <c r="LSP215" s="92"/>
      <c r="LSQ215" s="92"/>
      <c r="LSR215" s="92"/>
      <c r="LSS215" s="92"/>
      <c r="LST215" s="92"/>
      <c r="LSU215" s="92"/>
      <c r="LSV215" s="92"/>
      <c r="LSW215" s="92"/>
      <c r="LSX215" s="92"/>
      <c r="LSY215" s="92"/>
      <c r="LSZ215" s="92"/>
      <c r="LTA215" s="92"/>
      <c r="LTB215" s="92"/>
      <c r="LTC215" s="92"/>
      <c r="LTD215" s="92"/>
      <c r="LTE215" s="92"/>
      <c r="LTF215" s="92"/>
      <c r="LTG215" s="92"/>
      <c r="LTH215" s="92"/>
      <c r="LTI215" s="92"/>
      <c r="LTJ215" s="92"/>
      <c r="LTK215" s="92"/>
      <c r="LTL215" s="92"/>
      <c r="LTM215" s="92"/>
      <c r="LTN215" s="92"/>
      <c r="LTO215" s="92"/>
      <c r="LTP215" s="92"/>
      <c r="LTQ215" s="92"/>
      <c r="LTR215" s="92"/>
      <c r="LTS215" s="92"/>
      <c r="LTT215" s="92"/>
      <c r="LTU215" s="92"/>
      <c r="LTV215" s="92"/>
      <c r="LTW215" s="92"/>
      <c r="LTX215" s="92"/>
      <c r="LTY215" s="92"/>
      <c r="LTZ215" s="92"/>
      <c r="LUA215" s="92"/>
      <c r="LUB215" s="92"/>
      <c r="LUC215" s="92"/>
      <c r="LUD215" s="92"/>
      <c r="LUE215" s="92"/>
      <c r="LUF215" s="92"/>
      <c r="LUG215" s="92"/>
      <c r="LUH215" s="92"/>
      <c r="LUI215" s="92"/>
      <c r="LUJ215" s="92"/>
      <c r="LUK215" s="92"/>
      <c r="LUL215" s="92"/>
      <c r="LUM215" s="92"/>
      <c r="LUN215" s="92"/>
      <c r="LUO215" s="92"/>
      <c r="LUP215" s="92"/>
      <c r="LUQ215" s="92"/>
      <c r="LUR215" s="92"/>
      <c r="LUS215" s="92"/>
      <c r="LUT215" s="92"/>
      <c r="LUU215" s="92"/>
      <c r="LUV215" s="92"/>
      <c r="LUW215" s="92"/>
      <c r="LUX215" s="92"/>
      <c r="LUY215" s="92"/>
      <c r="LUZ215" s="92"/>
      <c r="LVA215" s="92"/>
      <c r="LVB215" s="92"/>
      <c r="LVC215" s="92"/>
      <c r="LVD215" s="92"/>
      <c r="LVE215" s="92"/>
      <c r="LVF215" s="92"/>
      <c r="LVG215" s="92"/>
      <c r="LVH215" s="92"/>
      <c r="LVI215" s="92"/>
      <c r="LVJ215" s="92"/>
      <c r="LVK215" s="92"/>
      <c r="LVL215" s="92"/>
      <c r="LVM215" s="92"/>
      <c r="LVN215" s="92"/>
      <c r="LVO215" s="92"/>
      <c r="LVP215" s="92"/>
      <c r="LVQ215" s="92"/>
      <c r="LVR215" s="92"/>
      <c r="LVS215" s="92"/>
      <c r="LVT215" s="92"/>
      <c r="LVU215" s="92"/>
      <c r="LVV215" s="92"/>
      <c r="LVW215" s="92"/>
      <c r="LVX215" s="92"/>
      <c r="LVY215" s="92"/>
      <c r="LVZ215" s="92"/>
      <c r="LWA215" s="92"/>
      <c r="LWB215" s="92"/>
      <c r="LWC215" s="92"/>
      <c r="LWD215" s="92"/>
      <c r="LWE215" s="92"/>
      <c r="LWF215" s="92"/>
      <c r="LWG215" s="92"/>
      <c r="LWH215" s="92"/>
      <c r="LWI215" s="92"/>
      <c r="LWJ215" s="92"/>
      <c r="LWK215" s="92"/>
      <c r="LWL215" s="92"/>
      <c r="LWM215" s="92"/>
      <c r="LWN215" s="92"/>
      <c r="LWO215" s="92"/>
      <c r="LWP215" s="92"/>
      <c r="LWQ215" s="92"/>
      <c r="LWR215" s="92"/>
      <c r="LWS215" s="92"/>
      <c r="LWT215" s="92"/>
      <c r="LWU215" s="92"/>
      <c r="LWV215" s="92"/>
      <c r="LWW215" s="92"/>
      <c r="LWX215" s="92"/>
      <c r="LWY215" s="92"/>
      <c r="LWZ215" s="92"/>
      <c r="LXA215" s="92"/>
      <c r="LXB215" s="92"/>
      <c r="LXC215" s="92"/>
      <c r="LXD215" s="92"/>
      <c r="LXE215" s="92"/>
      <c r="LXF215" s="92"/>
      <c r="LXG215" s="92"/>
      <c r="LXH215" s="92"/>
      <c r="LXI215" s="92"/>
      <c r="LXJ215" s="92"/>
      <c r="LXK215" s="92"/>
      <c r="LXL215" s="92"/>
      <c r="LXM215" s="92"/>
      <c r="LXN215" s="92"/>
      <c r="LXO215" s="92"/>
      <c r="LXP215" s="92"/>
      <c r="LXQ215" s="92"/>
      <c r="LXR215" s="92"/>
      <c r="LXS215" s="92"/>
      <c r="LXT215" s="92"/>
      <c r="LXU215" s="92"/>
      <c r="LXV215" s="92"/>
      <c r="LXW215" s="92"/>
      <c r="LXX215" s="92"/>
      <c r="LXY215" s="92"/>
      <c r="LXZ215" s="92"/>
      <c r="LYA215" s="92"/>
      <c r="LYB215" s="92"/>
      <c r="LYC215" s="92"/>
      <c r="LYD215" s="92"/>
      <c r="LYE215" s="92"/>
      <c r="LYF215" s="92"/>
      <c r="LYG215" s="92"/>
      <c r="LYH215" s="92"/>
      <c r="LYI215" s="92"/>
      <c r="LYJ215" s="92"/>
      <c r="LYK215" s="92"/>
      <c r="LYL215" s="92"/>
      <c r="LYM215" s="92"/>
      <c r="LYN215" s="92"/>
      <c r="LYO215" s="92"/>
      <c r="LYP215" s="92"/>
      <c r="LYQ215" s="92"/>
      <c r="LYR215" s="92"/>
      <c r="LYS215" s="92"/>
      <c r="LYT215" s="92"/>
      <c r="LYU215" s="92"/>
      <c r="LYV215" s="92"/>
      <c r="LYW215" s="92"/>
      <c r="LYX215" s="92"/>
      <c r="LYY215" s="92"/>
      <c r="LYZ215" s="92"/>
      <c r="LZA215" s="92"/>
      <c r="LZB215" s="92"/>
      <c r="LZC215" s="92"/>
      <c r="LZD215" s="92"/>
      <c r="LZE215" s="92"/>
      <c r="LZF215" s="92"/>
      <c r="LZG215" s="92"/>
      <c r="LZH215" s="92"/>
      <c r="LZI215" s="92"/>
      <c r="LZJ215" s="92"/>
      <c r="LZK215" s="92"/>
      <c r="LZL215" s="92"/>
      <c r="LZM215" s="92"/>
      <c r="LZN215" s="92"/>
      <c r="LZO215" s="92"/>
      <c r="LZP215" s="92"/>
      <c r="LZQ215" s="92"/>
      <c r="LZR215" s="92"/>
      <c r="LZS215" s="92"/>
      <c r="LZT215" s="92"/>
      <c r="LZU215" s="92"/>
      <c r="LZV215" s="92"/>
      <c r="LZW215" s="92"/>
      <c r="LZX215" s="92"/>
      <c r="LZY215" s="92"/>
      <c r="LZZ215" s="92"/>
      <c r="MAA215" s="92"/>
      <c r="MAB215" s="92"/>
      <c r="MAC215" s="92"/>
      <c r="MAD215" s="92"/>
      <c r="MAE215" s="92"/>
      <c r="MAF215" s="92"/>
      <c r="MAG215" s="92"/>
      <c r="MAH215" s="92"/>
      <c r="MAI215" s="92"/>
      <c r="MAJ215" s="92"/>
      <c r="MAK215" s="92"/>
      <c r="MAL215" s="92"/>
      <c r="MAM215" s="92"/>
      <c r="MAN215" s="92"/>
      <c r="MAO215" s="92"/>
      <c r="MAP215" s="92"/>
      <c r="MAQ215" s="92"/>
      <c r="MAR215" s="92"/>
      <c r="MAS215" s="92"/>
      <c r="MAT215" s="92"/>
      <c r="MAU215" s="92"/>
      <c r="MAV215" s="92"/>
      <c r="MAW215" s="92"/>
      <c r="MAX215" s="92"/>
      <c r="MAY215" s="92"/>
      <c r="MAZ215" s="92"/>
      <c r="MBA215" s="92"/>
      <c r="MBB215" s="92"/>
      <c r="MBC215" s="92"/>
      <c r="MBD215" s="92"/>
      <c r="MBE215" s="92"/>
      <c r="MBF215" s="92"/>
      <c r="MBG215" s="92"/>
      <c r="MBH215" s="92"/>
      <c r="MBI215" s="92"/>
      <c r="MBJ215" s="92"/>
      <c r="MBK215" s="92"/>
      <c r="MBL215" s="92"/>
      <c r="MBM215" s="92"/>
      <c r="MBN215" s="92"/>
      <c r="MBO215" s="92"/>
      <c r="MBP215" s="92"/>
      <c r="MBQ215" s="92"/>
      <c r="MBR215" s="92"/>
      <c r="MBS215" s="92"/>
      <c r="MBT215" s="92"/>
      <c r="MBU215" s="92"/>
      <c r="MBV215" s="92"/>
      <c r="MBW215" s="92"/>
      <c r="MBX215" s="92"/>
      <c r="MBY215" s="92"/>
      <c r="MBZ215" s="92"/>
      <c r="MCA215" s="92"/>
      <c r="MCB215" s="92"/>
      <c r="MCC215" s="92"/>
      <c r="MCD215" s="92"/>
      <c r="MCE215" s="92"/>
      <c r="MCF215" s="92"/>
      <c r="MCG215" s="92"/>
      <c r="MCH215" s="92"/>
      <c r="MCI215" s="92"/>
      <c r="MCJ215" s="92"/>
      <c r="MCK215" s="92"/>
      <c r="MCL215" s="92"/>
      <c r="MCM215" s="92"/>
      <c r="MCN215" s="92"/>
      <c r="MCO215" s="92"/>
      <c r="MCP215" s="92"/>
      <c r="MCQ215" s="92"/>
      <c r="MCR215" s="92"/>
      <c r="MCS215" s="92"/>
      <c r="MCT215" s="92"/>
      <c r="MCU215" s="92"/>
      <c r="MCV215" s="92"/>
      <c r="MCW215" s="92"/>
      <c r="MCX215" s="92"/>
      <c r="MCY215" s="92"/>
      <c r="MCZ215" s="92"/>
      <c r="MDA215" s="92"/>
      <c r="MDB215" s="92"/>
      <c r="MDC215" s="92"/>
      <c r="MDD215" s="92"/>
      <c r="MDE215" s="92"/>
      <c r="MDF215" s="92"/>
      <c r="MDG215" s="92"/>
      <c r="MDH215" s="92"/>
      <c r="MDI215" s="92"/>
      <c r="MDJ215" s="92"/>
      <c r="MDK215" s="92"/>
      <c r="MDL215" s="92"/>
      <c r="MDM215" s="92"/>
      <c r="MDN215" s="92"/>
      <c r="MDO215" s="92"/>
      <c r="MDP215" s="92"/>
      <c r="MDQ215" s="92"/>
      <c r="MDR215" s="92"/>
      <c r="MDS215" s="92"/>
      <c r="MDT215" s="92"/>
      <c r="MDU215" s="92"/>
      <c r="MDV215" s="92"/>
      <c r="MDW215" s="92"/>
      <c r="MDX215" s="92"/>
      <c r="MDY215" s="92"/>
      <c r="MDZ215" s="92"/>
      <c r="MEA215" s="92"/>
      <c r="MEB215" s="92"/>
      <c r="MEC215" s="92"/>
      <c r="MED215" s="92"/>
      <c r="MEE215" s="92"/>
      <c r="MEF215" s="92"/>
      <c r="MEG215" s="92"/>
      <c r="MEH215" s="92"/>
      <c r="MEI215" s="92"/>
      <c r="MEJ215" s="92"/>
      <c r="MEK215" s="92"/>
      <c r="MEL215" s="92"/>
      <c r="MEM215" s="92"/>
      <c r="MEN215" s="92"/>
      <c r="MEO215" s="92"/>
      <c r="MEP215" s="92"/>
      <c r="MEQ215" s="92"/>
      <c r="MER215" s="92"/>
      <c r="MES215" s="92"/>
      <c r="MET215" s="92"/>
      <c r="MEU215" s="92"/>
      <c r="MEV215" s="92"/>
      <c r="MEW215" s="92"/>
      <c r="MEX215" s="92"/>
      <c r="MEY215" s="92"/>
      <c r="MEZ215" s="92"/>
      <c r="MFA215" s="92"/>
      <c r="MFB215" s="92"/>
      <c r="MFC215" s="92"/>
      <c r="MFD215" s="92"/>
      <c r="MFE215" s="92"/>
      <c r="MFF215" s="92"/>
      <c r="MFG215" s="92"/>
      <c r="MFH215" s="92"/>
      <c r="MFI215" s="92"/>
      <c r="MFJ215" s="92"/>
      <c r="MFK215" s="92"/>
      <c r="MFL215" s="92"/>
      <c r="MFM215" s="92"/>
      <c r="MFN215" s="92"/>
      <c r="MFO215" s="92"/>
      <c r="MFP215" s="92"/>
      <c r="MFQ215" s="92"/>
      <c r="MFR215" s="92"/>
      <c r="MFS215" s="92"/>
      <c r="MFT215" s="92"/>
      <c r="MFU215" s="92"/>
      <c r="MFV215" s="92"/>
      <c r="MFW215" s="92"/>
      <c r="MFX215" s="92"/>
      <c r="MFY215" s="92"/>
      <c r="MFZ215" s="92"/>
      <c r="MGA215" s="92"/>
      <c r="MGB215" s="92"/>
      <c r="MGC215" s="92"/>
      <c r="MGD215" s="92"/>
      <c r="MGE215" s="92"/>
      <c r="MGF215" s="92"/>
      <c r="MGG215" s="92"/>
      <c r="MGH215" s="92"/>
      <c r="MGI215" s="92"/>
      <c r="MGJ215" s="92"/>
      <c r="MGK215" s="92"/>
      <c r="MGL215" s="92"/>
      <c r="MGM215" s="92"/>
      <c r="MGN215" s="92"/>
      <c r="MGO215" s="92"/>
      <c r="MGP215" s="92"/>
      <c r="MGQ215" s="92"/>
      <c r="MGR215" s="92"/>
      <c r="MGS215" s="92"/>
      <c r="MGT215" s="92"/>
      <c r="MGU215" s="92"/>
      <c r="MGV215" s="92"/>
      <c r="MGW215" s="92"/>
      <c r="MGX215" s="92"/>
      <c r="MGY215" s="92"/>
      <c r="MGZ215" s="92"/>
      <c r="MHA215" s="92"/>
      <c r="MHB215" s="92"/>
      <c r="MHC215" s="92"/>
      <c r="MHD215" s="92"/>
      <c r="MHE215" s="92"/>
      <c r="MHF215" s="92"/>
      <c r="MHG215" s="92"/>
      <c r="MHH215" s="92"/>
      <c r="MHI215" s="92"/>
      <c r="MHJ215" s="92"/>
      <c r="MHK215" s="92"/>
      <c r="MHL215" s="92"/>
      <c r="MHM215" s="92"/>
      <c r="MHN215" s="92"/>
      <c r="MHO215" s="92"/>
      <c r="MHP215" s="92"/>
      <c r="MHQ215" s="92"/>
      <c r="MHR215" s="92"/>
      <c r="MHS215" s="92"/>
      <c r="MHT215" s="92"/>
      <c r="MHU215" s="92"/>
      <c r="MHV215" s="92"/>
      <c r="MHW215" s="92"/>
      <c r="MHX215" s="92"/>
      <c r="MHY215" s="92"/>
      <c r="MHZ215" s="92"/>
      <c r="MIA215" s="92"/>
      <c r="MIB215" s="92"/>
      <c r="MIC215" s="92"/>
      <c r="MID215" s="92"/>
      <c r="MIE215" s="92"/>
      <c r="MIF215" s="92"/>
      <c r="MIG215" s="92"/>
      <c r="MIH215" s="92"/>
      <c r="MII215" s="92"/>
      <c r="MIJ215" s="92"/>
      <c r="MIK215" s="92"/>
      <c r="MIL215" s="92"/>
      <c r="MIM215" s="92"/>
      <c r="MIN215" s="92"/>
      <c r="MIO215" s="92"/>
      <c r="MIP215" s="92"/>
      <c r="MIQ215" s="92"/>
      <c r="MIR215" s="92"/>
      <c r="MIS215" s="92"/>
      <c r="MIT215" s="92"/>
      <c r="MIU215" s="92"/>
      <c r="MIV215" s="92"/>
      <c r="MIW215" s="92"/>
      <c r="MIX215" s="92"/>
      <c r="MIY215" s="92"/>
      <c r="MIZ215" s="92"/>
      <c r="MJA215" s="92"/>
      <c r="MJB215" s="92"/>
      <c r="MJC215" s="92"/>
      <c r="MJD215" s="92"/>
      <c r="MJE215" s="92"/>
      <c r="MJF215" s="92"/>
      <c r="MJG215" s="92"/>
      <c r="MJH215" s="92"/>
      <c r="MJI215" s="92"/>
      <c r="MJJ215" s="92"/>
      <c r="MJK215" s="92"/>
      <c r="MJL215" s="92"/>
      <c r="MJM215" s="92"/>
      <c r="MJN215" s="92"/>
      <c r="MJO215" s="92"/>
      <c r="MJP215" s="92"/>
      <c r="MJQ215" s="92"/>
      <c r="MJR215" s="92"/>
      <c r="MJS215" s="92"/>
      <c r="MJT215" s="92"/>
      <c r="MJU215" s="92"/>
      <c r="MJV215" s="92"/>
      <c r="MJW215" s="92"/>
      <c r="MJX215" s="92"/>
      <c r="MJY215" s="92"/>
      <c r="MJZ215" s="92"/>
      <c r="MKA215" s="92"/>
      <c r="MKB215" s="92"/>
      <c r="MKC215" s="92"/>
      <c r="MKD215" s="92"/>
      <c r="MKE215" s="92"/>
      <c r="MKF215" s="92"/>
      <c r="MKG215" s="92"/>
      <c r="MKH215" s="92"/>
      <c r="MKI215" s="92"/>
      <c r="MKJ215" s="92"/>
      <c r="MKK215" s="92"/>
      <c r="MKL215" s="92"/>
      <c r="MKM215" s="92"/>
      <c r="MKN215" s="92"/>
      <c r="MKO215" s="92"/>
      <c r="MKP215" s="92"/>
      <c r="MKQ215" s="92"/>
      <c r="MKR215" s="92"/>
      <c r="MKS215" s="92"/>
      <c r="MKT215" s="92"/>
      <c r="MKU215" s="92"/>
      <c r="MKV215" s="92"/>
      <c r="MKW215" s="92"/>
      <c r="MKX215" s="92"/>
      <c r="MKY215" s="92"/>
      <c r="MKZ215" s="92"/>
      <c r="MLA215" s="92"/>
      <c r="MLB215" s="92"/>
      <c r="MLC215" s="92"/>
      <c r="MLD215" s="92"/>
      <c r="MLE215" s="92"/>
      <c r="MLF215" s="92"/>
      <c r="MLG215" s="92"/>
      <c r="MLH215" s="92"/>
      <c r="MLI215" s="92"/>
      <c r="MLJ215" s="92"/>
      <c r="MLK215" s="92"/>
      <c r="MLL215" s="92"/>
      <c r="MLM215" s="92"/>
      <c r="MLN215" s="92"/>
      <c r="MLO215" s="92"/>
      <c r="MLP215" s="92"/>
      <c r="MLQ215" s="92"/>
      <c r="MLR215" s="92"/>
      <c r="MLS215" s="92"/>
      <c r="MLT215" s="92"/>
      <c r="MLU215" s="92"/>
      <c r="MLV215" s="92"/>
      <c r="MLW215" s="92"/>
      <c r="MLX215" s="92"/>
      <c r="MLY215" s="92"/>
      <c r="MLZ215" s="92"/>
      <c r="MMA215" s="92"/>
      <c r="MMB215" s="92"/>
      <c r="MMC215" s="92"/>
      <c r="MMD215" s="92"/>
      <c r="MME215" s="92"/>
      <c r="MMF215" s="92"/>
      <c r="MMG215" s="92"/>
      <c r="MMH215" s="92"/>
      <c r="MMI215" s="92"/>
      <c r="MMJ215" s="92"/>
      <c r="MMK215" s="92"/>
      <c r="MML215" s="92"/>
      <c r="MMM215" s="92"/>
      <c r="MMN215" s="92"/>
      <c r="MMO215" s="92"/>
      <c r="MMP215" s="92"/>
      <c r="MMQ215" s="92"/>
      <c r="MMR215" s="92"/>
      <c r="MMS215" s="92"/>
      <c r="MMT215" s="92"/>
      <c r="MMU215" s="92"/>
      <c r="MMV215" s="92"/>
      <c r="MMW215" s="92"/>
      <c r="MMX215" s="92"/>
      <c r="MMY215" s="92"/>
      <c r="MMZ215" s="92"/>
      <c r="MNA215" s="92"/>
      <c r="MNB215" s="92"/>
      <c r="MNC215" s="92"/>
      <c r="MND215" s="92"/>
      <c r="MNE215" s="92"/>
      <c r="MNF215" s="92"/>
      <c r="MNG215" s="92"/>
      <c r="MNH215" s="92"/>
      <c r="MNI215" s="92"/>
      <c r="MNJ215" s="92"/>
      <c r="MNK215" s="92"/>
      <c r="MNL215" s="92"/>
      <c r="MNM215" s="92"/>
      <c r="MNN215" s="92"/>
      <c r="MNO215" s="92"/>
      <c r="MNP215" s="92"/>
      <c r="MNQ215" s="92"/>
      <c r="MNR215" s="92"/>
      <c r="MNS215" s="92"/>
      <c r="MNT215" s="92"/>
      <c r="MNU215" s="92"/>
      <c r="MNV215" s="92"/>
      <c r="MNW215" s="92"/>
      <c r="MNX215" s="92"/>
      <c r="MNY215" s="92"/>
      <c r="MNZ215" s="92"/>
      <c r="MOA215" s="92"/>
      <c r="MOB215" s="92"/>
      <c r="MOC215" s="92"/>
      <c r="MOD215" s="92"/>
      <c r="MOE215" s="92"/>
      <c r="MOF215" s="92"/>
      <c r="MOG215" s="92"/>
      <c r="MOH215" s="92"/>
      <c r="MOI215" s="92"/>
      <c r="MOJ215" s="92"/>
      <c r="MOK215" s="92"/>
      <c r="MOL215" s="92"/>
      <c r="MOM215" s="92"/>
      <c r="MON215" s="92"/>
      <c r="MOO215" s="92"/>
      <c r="MOP215" s="92"/>
      <c r="MOQ215" s="92"/>
      <c r="MOR215" s="92"/>
      <c r="MOS215" s="92"/>
      <c r="MOT215" s="92"/>
      <c r="MOU215" s="92"/>
      <c r="MOV215" s="92"/>
      <c r="MOW215" s="92"/>
      <c r="MOX215" s="92"/>
      <c r="MOY215" s="92"/>
      <c r="MOZ215" s="92"/>
      <c r="MPA215" s="92"/>
      <c r="MPB215" s="92"/>
      <c r="MPC215" s="92"/>
      <c r="MPD215" s="92"/>
      <c r="MPE215" s="92"/>
      <c r="MPF215" s="92"/>
      <c r="MPG215" s="92"/>
      <c r="MPH215" s="92"/>
      <c r="MPI215" s="92"/>
      <c r="MPJ215" s="92"/>
      <c r="MPK215" s="92"/>
      <c r="MPL215" s="92"/>
      <c r="MPM215" s="92"/>
      <c r="MPN215" s="92"/>
      <c r="MPO215" s="92"/>
      <c r="MPP215" s="92"/>
      <c r="MPQ215" s="92"/>
      <c r="MPR215" s="92"/>
      <c r="MPS215" s="92"/>
      <c r="MPT215" s="92"/>
      <c r="MPU215" s="92"/>
      <c r="MPV215" s="92"/>
      <c r="MPW215" s="92"/>
      <c r="MPX215" s="92"/>
      <c r="MPY215" s="92"/>
      <c r="MPZ215" s="92"/>
      <c r="MQA215" s="92"/>
      <c r="MQB215" s="92"/>
      <c r="MQC215" s="92"/>
      <c r="MQD215" s="92"/>
      <c r="MQE215" s="92"/>
      <c r="MQF215" s="92"/>
      <c r="MQG215" s="92"/>
      <c r="MQH215" s="92"/>
      <c r="MQI215" s="92"/>
      <c r="MQJ215" s="92"/>
      <c r="MQK215" s="92"/>
      <c r="MQL215" s="92"/>
      <c r="MQM215" s="92"/>
      <c r="MQN215" s="92"/>
      <c r="MQO215" s="92"/>
      <c r="MQP215" s="92"/>
      <c r="MQQ215" s="92"/>
      <c r="MQR215" s="92"/>
      <c r="MQS215" s="92"/>
      <c r="MQT215" s="92"/>
      <c r="MQU215" s="92"/>
      <c r="MQV215" s="92"/>
      <c r="MQW215" s="92"/>
      <c r="MQX215" s="92"/>
      <c r="MQY215" s="92"/>
      <c r="MQZ215" s="92"/>
      <c r="MRA215" s="92"/>
      <c r="MRB215" s="92"/>
      <c r="MRC215" s="92"/>
      <c r="MRD215" s="92"/>
      <c r="MRE215" s="92"/>
      <c r="MRF215" s="92"/>
      <c r="MRG215" s="92"/>
      <c r="MRH215" s="92"/>
      <c r="MRI215" s="92"/>
      <c r="MRJ215" s="92"/>
      <c r="MRK215" s="92"/>
      <c r="MRL215" s="92"/>
      <c r="MRM215" s="92"/>
      <c r="MRN215" s="92"/>
      <c r="MRO215" s="92"/>
      <c r="MRP215" s="92"/>
      <c r="MRQ215" s="92"/>
      <c r="MRR215" s="92"/>
      <c r="MRS215" s="92"/>
      <c r="MRT215" s="92"/>
      <c r="MRU215" s="92"/>
      <c r="MRV215" s="92"/>
      <c r="MRW215" s="92"/>
      <c r="MRX215" s="92"/>
      <c r="MRY215" s="92"/>
      <c r="MRZ215" s="92"/>
      <c r="MSA215" s="92"/>
      <c r="MSB215" s="92"/>
      <c r="MSC215" s="92"/>
      <c r="MSD215" s="92"/>
      <c r="MSE215" s="92"/>
      <c r="MSF215" s="92"/>
      <c r="MSG215" s="92"/>
      <c r="MSH215" s="92"/>
      <c r="MSI215" s="92"/>
      <c r="MSJ215" s="92"/>
      <c r="MSK215" s="92"/>
      <c r="MSL215" s="92"/>
      <c r="MSM215" s="92"/>
      <c r="MSN215" s="92"/>
      <c r="MSO215" s="92"/>
      <c r="MSP215" s="92"/>
      <c r="MSQ215" s="92"/>
      <c r="MSR215" s="92"/>
      <c r="MSS215" s="92"/>
      <c r="MST215" s="92"/>
      <c r="MSU215" s="92"/>
      <c r="MSV215" s="92"/>
      <c r="MSW215" s="92"/>
      <c r="MSX215" s="92"/>
      <c r="MSY215" s="92"/>
      <c r="MSZ215" s="92"/>
      <c r="MTA215" s="92"/>
      <c r="MTB215" s="92"/>
      <c r="MTC215" s="92"/>
      <c r="MTD215" s="92"/>
      <c r="MTE215" s="92"/>
      <c r="MTF215" s="92"/>
      <c r="MTG215" s="92"/>
      <c r="MTH215" s="92"/>
      <c r="MTI215" s="92"/>
      <c r="MTJ215" s="92"/>
      <c r="MTK215" s="92"/>
      <c r="MTL215" s="92"/>
      <c r="MTM215" s="92"/>
      <c r="MTN215" s="92"/>
      <c r="MTO215" s="92"/>
      <c r="MTP215" s="92"/>
      <c r="MTQ215" s="92"/>
      <c r="MTR215" s="92"/>
      <c r="MTS215" s="92"/>
      <c r="MTT215" s="92"/>
      <c r="MTU215" s="92"/>
      <c r="MTV215" s="92"/>
      <c r="MTW215" s="92"/>
      <c r="MTX215" s="92"/>
      <c r="MTY215" s="92"/>
      <c r="MTZ215" s="92"/>
      <c r="MUA215" s="92"/>
      <c r="MUB215" s="92"/>
      <c r="MUC215" s="92"/>
      <c r="MUD215" s="92"/>
      <c r="MUE215" s="92"/>
      <c r="MUF215" s="92"/>
      <c r="MUG215" s="92"/>
      <c r="MUH215" s="92"/>
      <c r="MUI215" s="92"/>
      <c r="MUJ215" s="92"/>
      <c r="MUK215" s="92"/>
      <c r="MUL215" s="92"/>
      <c r="MUM215" s="92"/>
      <c r="MUN215" s="92"/>
      <c r="MUO215" s="92"/>
      <c r="MUP215" s="92"/>
      <c r="MUQ215" s="92"/>
      <c r="MUR215" s="92"/>
      <c r="MUS215" s="92"/>
      <c r="MUT215" s="92"/>
      <c r="MUU215" s="92"/>
      <c r="MUV215" s="92"/>
      <c r="MUW215" s="92"/>
      <c r="MUX215" s="92"/>
      <c r="MUY215" s="92"/>
      <c r="MUZ215" s="92"/>
      <c r="MVA215" s="92"/>
      <c r="MVB215" s="92"/>
      <c r="MVC215" s="92"/>
      <c r="MVD215" s="92"/>
      <c r="MVE215" s="92"/>
      <c r="MVF215" s="92"/>
      <c r="MVG215" s="92"/>
      <c r="MVH215" s="92"/>
      <c r="MVI215" s="92"/>
      <c r="MVJ215" s="92"/>
      <c r="MVK215" s="92"/>
      <c r="MVL215" s="92"/>
      <c r="MVM215" s="92"/>
      <c r="MVN215" s="92"/>
      <c r="MVO215" s="92"/>
      <c r="MVP215" s="92"/>
      <c r="MVQ215" s="92"/>
      <c r="MVR215" s="92"/>
      <c r="MVS215" s="92"/>
      <c r="MVT215" s="92"/>
      <c r="MVU215" s="92"/>
      <c r="MVV215" s="92"/>
      <c r="MVW215" s="92"/>
      <c r="MVX215" s="92"/>
      <c r="MVY215" s="92"/>
      <c r="MVZ215" s="92"/>
      <c r="MWA215" s="92"/>
      <c r="MWB215" s="92"/>
      <c r="MWC215" s="92"/>
      <c r="MWD215" s="92"/>
      <c r="MWE215" s="92"/>
      <c r="MWF215" s="92"/>
      <c r="MWG215" s="92"/>
      <c r="MWH215" s="92"/>
      <c r="MWI215" s="92"/>
      <c r="MWJ215" s="92"/>
      <c r="MWK215" s="92"/>
      <c r="MWL215" s="92"/>
      <c r="MWM215" s="92"/>
      <c r="MWN215" s="92"/>
      <c r="MWO215" s="92"/>
      <c r="MWP215" s="92"/>
      <c r="MWQ215" s="92"/>
      <c r="MWR215" s="92"/>
      <c r="MWS215" s="92"/>
      <c r="MWT215" s="92"/>
      <c r="MWU215" s="92"/>
      <c r="MWV215" s="92"/>
      <c r="MWW215" s="92"/>
      <c r="MWX215" s="92"/>
      <c r="MWY215" s="92"/>
      <c r="MWZ215" s="92"/>
      <c r="MXA215" s="92"/>
      <c r="MXB215" s="92"/>
      <c r="MXC215" s="92"/>
      <c r="MXD215" s="92"/>
      <c r="MXE215" s="92"/>
      <c r="MXF215" s="92"/>
      <c r="MXG215" s="92"/>
      <c r="MXH215" s="92"/>
      <c r="MXI215" s="92"/>
      <c r="MXJ215" s="92"/>
      <c r="MXK215" s="92"/>
      <c r="MXL215" s="92"/>
      <c r="MXM215" s="92"/>
      <c r="MXN215" s="92"/>
      <c r="MXO215" s="92"/>
      <c r="MXP215" s="92"/>
      <c r="MXQ215" s="92"/>
      <c r="MXR215" s="92"/>
      <c r="MXS215" s="92"/>
      <c r="MXT215" s="92"/>
      <c r="MXU215" s="92"/>
      <c r="MXV215" s="92"/>
      <c r="MXW215" s="92"/>
      <c r="MXX215" s="92"/>
      <c r="MXY215" s="92"/>
      <c r="MXZ215" s="92"/>
      <c r="MYA215" s="92"/>
      <c r="MYB215" s="92"/>
      <c r="MYC215" s="92"/>
      <c r="MYD215" s="92"/>
      <c r="MYE215" s="92"/>
      <c r="MYF215" s="92"/>
      <c r="MYG215" s="92"/>
      <c r="MYH215" s="92"/>
      <c r="MYI215" s="92"/>
      <c r="MYJ215" s="92"/>
      <c r="MYK215" s="92"/>
      <c r="MYL215" s="92"/>
      <c r="MYM215" s="92"/>
      <c r="MYN215" s="92"/>
      <c r="MYO215" s="92"/>
      <c r="MYP215" s="92"/>
      <c r="MYQ215" s="92"/>
      <c r="MYR215" s="92"/>
      <c r="MYS215" s="92"/>
      <c r="MYT215" s="92"/>
      <c r="MYU215" s="92"/>
      <c r="MYV215" s="92"/>
      <c r="MYW215" s="92"/>
      <c r="MYX215" s="92"/>
      <c r="MYY215" s="92"/>
      <c r="MYZ215" s="92"/>
      <c r="MZA215" s="92"/>
      <c r="MZB215" s="92"/>
      <c r="MZC215" s="92"/>
      <c r="MZD215" s="92"/>
      <c r="MZE215" s="92"/>
      <c r="MZF215" s="92"/>
      <c r="MZG215" s="92"/>
      <c r="MZH215" s="92"/>
      <c r="MZI215" s="92"/>
      <c r="MZJ215" s="92"/>
      <c r="MZK215" s="92"/>
      <c r="MZL215" s="92"/>
      <c r="MZM215" s="92"/>
      <c r="MZN215" s="92"/>
      <c r="MZO215" s="92"/>
      <c r="MZP215" s="92"/>
      <c r="MZQ215" s="92"/>
      <c r="MZR215" s="92"/>
      <c r="MZS215" s="92"/>
      <c r="MZT215" s="92"/>
      <c r="MZU215" s="92"/>
      <c r="MZV215" s="92"/>
      <c r="MZW215" s="92"/>
      <c r="MZX215" s="92"/>
      <c r="MZY215" s="92"/>
      <c r="MZZ215" s="92"/>
      <c r="NAA215" s="92"/>
      <c r="NAB215" s="92"/>
      <c r="NAC215" s="92"/>
      <c r="NAD215" s="92"/>
      <c r="NAE215" s="92"/>
      <c r="NAF215" s="92"/>
      <c r="NAG215" s="92"/>
      <c r="NAH215" s="92"/>
      <c r="NAI215" s="92"/>
      <c r="NAJ215" s="92"/>
      <c r="NAK215" s="92"/>
      <c r="NAL215" s="92"/>
      <c r="NAM215" s="92"/>
      <c r="NAN215" s="92"/>
      <c r="NAO215" s="92"/>
      <c r="NAP215" s="92"/>
      <c r="NAQ215" s="92"/>
      <c r="NAR215" s="92"/>
      <c r="NAS215" s="92"/>
      <c r="NAT215" s="92"/>
      <c r="NAU215" s="92"/>
      <c r="NAV215" s="92"/>
      <c r="NAW215" s="92"/>
      <c r="NAX215" s="92"/>
      <c r="NAY215" s="92"/>
      <c r="NAZ215" s="92"/>
      <c r="NBA215" s="92"/>
      <c r="NBB215" s="92"/>
      <c r="NBC215" s="92"/>
      <c r="NBD215" s="92"/>
      <c r="NBE215" s="92"/>
      <c r="NBF215" s="92"/>
      <c r="NBG215" s="92"/>
      <c r="NBH215" s="92"/>
      <c r="NBI215" s="92"/>
      <c r="NBJ215" s="92"/>
      <c r="NBK215" s="92"/>
      <c r="NBL215" s="92"/>
      <c r="NBM215" s="92"/>
      <c r="NBN215" s="92"/>
      <c r="NBO215" s="92"/>
      <c r="NBP215" s="92"/>
      <c r="NBQ215" s="92"/>
      <c r="NBR215" s="92"/>
      <c r="NBS215" s="92"/>
      <c r="NBT215" s="92"/>
      <c r="NBU215" s="92"/>
      <c r="NBV215" s="92"/>
      <c r="NBW215" s="92"/>
      <c r="NBX215" s="92"/>
      <c r="NBY215" s="92"/>
      <c r="NBZ215" s="92"/>
      <c r="NCA215" s="92"/>
      <c r="NCB215" s="92"/>
      <c r="NCC215" s="92"/>
      <c r="NCD215" s="92"/>
      <c r="NCE215" s="92"/>
      <c r="NCF215" s="92"/>
      <c r="NCG215" s="92"/>
      <c r="NCH215" s="92"/>
      <c r="NCI215" s="92"/>
      <c r="NCJ215" s="92"/>
      <c r="NCK215" s="92"/>
      <c r="NCL215" s="92"/>
      <c r="NCM215" s="92"/>
      <c r="NCN215" s="92"/>
      <c r="NCO215" s="92"/>
      <c r="NCP215" s="92"/>
      <c r="NCQ215" s="92"/>
      <c r="NCR215" s="92"/>
      <c r="NCS215" s="92"/>
      <c r="NCT215" s="92"/>
      <c r="NCU215" s="92"/>
      <c r="NCV215" s="92"/>
      <c r="NCW215" s="92"/>
      <c r="NCX215" s="92"/>
      <c r="NCY215" s="92"/>
      <c r="NCZ215" s="92"/>
      <c r="NDA215" s="92"/>
      <c r="NDB215" s="92"/>
      <c r="NDC215" s="92"/>
      <c r="NDD215" s="92"/>
      <c r="NDE215" s="92"/>
      <c r="NDF215" s="92"/>
      <c r="NDG215" s="92"/>
      <c r="NDH215" s="92"/>
      <c r="NDI215" s="92"/>
      <c r="NDJ215" s="92"/>
      <c r="NDK215" s="92"/>
      <c r="NDL215" s="92"/>
      <c r="NDM215" s="92"/>
      <c r="NDN215" s="92"/>
      <c r="NDO215" s="92"/>
      <c r="NDP215" s="92"/>
      <c r="NDQ215" s="92"/>
      <c r="NDR215" s="92"/>
      <c r="NDS215" s="92"/>
      <c r="NDT215" s="92"/>
      <c r="NDU215" s="92"/>
      <c r="NDV215" s="92"/>
      <c r="NDW215" s="92"/>
      <c r="NDX215" s="92"/>
      <c r="NDY215" s="92"/>
      <c r="NDZ215" s="92"/>
      <c r="NEA215" s="92"/>
      <c r="NEB215" s="92"/>
      <c r="NEC215" s="92"/>
      <c r="NED215" s="92"/>
      <c r="NEE215" s="92"/>
      <c r="NEF215" s="92"/>
      <c r="NEG215" s="92"/>
      <c r="NEH215" s="92"/>
      <c r="NEI215" s="92"/>
      <c r="NEJ215" s="92"/>
      <c r="NEK215" s="92"/>
      <c r="NEL215" s="92"/>
      <c r="NEM215" s="92"/>
      <c r="NEN215" s="92"/>
      <c r="NEO215" s="92"/>
      <c r="NEP215" s="92"/>
      <c r="NEQ215" s="92"/>
      <c r="NER215" s="92"/>
      <c r="NES215" s="92"/>
      <c r="NET215" s="92"/>
      <c r="NEU215" s="92"/>
      <c r="NEV215" s="92"/>
      <c r="NEW215" s="92"/>
      <c r="NEX215" s="92"/>
      <c r="NEY215" s="92"/>
      <c r="NEZ215" s="92"/>
      <c r="NFA215" s="92"/>
      <c r="NFB215" s="92"/>
      <c r="NFC215" s="92"/>
      <c r="NFD215" s="92"/>
      <c r="NFE215" s="92"/>
      <c r="NFF215" s="92"/>
      <c r="NFG215" s="92"/>
      <c r="NFH215" s="92"/>
      <c r="NFI215" s="92"/>
      <c r="NFJ215" s="92"/>
      <c r="NFK215" s="92"/>
      <c r="NFL215" s="92"/>
      <c r="NFM215" s="92"/>
      <c r="NFN215" s="92"/>
      <c r="NFO215" s="92"/>
      <c r="NFP215" s="92"/>
      <c r="NFQ215" s="92"/>
      <c r="NFR215" s="92"/>
      <c r="NFS215" s="92"/>
      <c r="NFT215" s="92"/>
      <c r="NFU215" s="92"/>
      <c r="NFV215" s="92"/>
      <c r="NFW215" s="92"/>
      <c r="NFX215" s="92"/>
      <c r="NFY215" s="92"/>
      <c r="NFZ215" s="92"/>
      <c r="NGA215" s="92"/>
      <c r="NGB215" s="92"/>
      <c r="NGC215" s="92"/>
      <c r="NGD215" s="92"/>
      <c r="NGE215" s="92"/>
      <c r="NGF215" s="92"/>
      <c r="NGG215" s="92"/>
      <c r="NGH215" s="92"/>
      <c r="NGI215" s="92"/>
      <c r="NGJ215" s="92"/>
      <c r="NGK215" s="92"/>
      <c r="NGL215" s="92"/>
      <c r="NGM215" s="92"/>
      <c r="NGN215" s="92"/>
      <c r="NGO215" s="92"/>
      <c r="NGP215" s="92"/>
      <c r="NGQ215" s="92"/>
      <c r="NGR215" s="92"/>
      <c r="NGS215" s="92"/>
      <c r="NGT215" s="92"/>
      <c r="NGU215" s="92"/>
      <c r="NGV215" s="92"/>
      <c r="NGW215" s="92"/>
      <c r="NGX215" s="92"/>
      <c r="NGY215" s="92"/>
      <c r="NGZ215" s="92"/>
      <c r="NHA215" s="92"/>
      <c r="NHB215" s="92"/>
      <c r="NHC215" s="92"/>
      <c r="NHD215" s="92"/>
      <c r="NHE215" s="92"/>
      <c r="NHF215" s="92"/>
      <c r="NHG215" s="92"/>
      <c r="NHH215" s="92"/>
      <c r="NHI215" s="92"/>
      <c r="NHJ215" s="92"/>
      <c r="NHK215" s="92"/>
      <c r="NHL215" s="92"/>
      <c r="NHM215" s="92"/>
      <c r="NHN215" s="92"/>
      <c r="NHO215" s="92"/>
      <c r="NHP215" s="92"/>
      <c r="NHQ215" s="92"/>
      <c r="NHR215" s="92"/>
      <c r="NHS215" s="92"/>
      <c r="NHT215" s="92"/>
      <c r="NHU215" s="92"/>
      <c r="NHV215" s="92"/>
      <c r="NHW215" s="92"/>
      <c r="NHX215" s="92"/>
      <c r="NHY215" s="92"/>
      <c r="NHZ215" s="92"/>
      <c r="NIA215" s="92"/>
      <c r="NIB215" s="92"/>
      <c r="NIC215" s="92"/>
      <c r="NID215" s="92"/>
      <c r="NIE215" s="92"/>
      <c r="NIF215" s="92"/>
      <c r="NIG215" s="92"/>
      <c r="NIH215" s="92"/>
      <c r="NII215" s="92"/>
      <c r="NIJ215" s="92"/>
      <c r="NIK215" s="92"/>
      <c r="NIL215" s="92"/>
      <c r="NIM215" s="92"/>
      <c r="NIN215" s="92"/>
      <c r="NIO215" s="92"/>
      <c r="NIP215" s="92"/>
      <c r="NIQ215" s="92"/>
      <c r="NIR215" s="92"/>
      <c r="NIS215" s="92"/>
      <c r="NIT215" s="92"/>
      <c r="NIU215" s="92"/>
      <c r="NIV215" s="92"/>
      <c r="NIW215" s="92"/>
      <c r="NIX215" s="92"/>
      <c r="NIY215" s="92"/>
      <c r="NIZ215" s="92"/>
      <c r="NJA215" s="92"/>
      <c r="NJB215" s="92"/>
      <c r="NJC215" s="92"/>
      <c r="NJD215" s="92"/>
      <c r="NJE215" s="92"/>
      <c r="NJF215" s="92"/>
      <c r="NJG215" s="92"/>
      <c r="NJH215" s="92"/>
      <c r="NJI215" s="92"/>
      <c r="NJJ215" s="92"/>
      <c r="NJK215" s="92"/>
      <c r="NJL215" s="92"/>
      <c r="NJM215" s="92"/>
      <c r="NJN215" s="92"/>
      <c r="NJO215" s="92"/>
      <c r="NJP215" s="92"/>
      <c r="NJQ215" s="92"/>
      <c r="NJR215" s="92"/>
      <c r="NJS215" s="92"/>
      <c r="NJT215" s="92"/>
      <c r="NJU215" s="92"/>
      <c r="NJV215" s="92"/>
      <c r="NJW215" s="92"/>
      <c r="NJX215" s="92"/>
      <c r="NJY215" s="92"/>
      <c r="NJZ215" s="92"/>
      <c r="NKA215" s="92"/>
      <c r="NKB215" s="92"/>
      <c r="NKC215" s="92"/>
      <c r="NKD215" s="92"/>
      <c r="NKE215" s="92"/>
      <c r="NKF215" s="92"/>
      <c r="NKG215" s="92"/>
      <c r="NKH215" s="92"/>
      <c r="NKI215" s="92"/>
      <c r="NKJ215" s="92"/>
      <c r="NKK215" s="92"/>
      <c r="NKL215" s="92"/>
      <c r="NKM215" s="92"/>
      <c r="NKN215" s="92"/>
      <c r="NKO215" s="92"/>
      <c r="NKP215" s="92"/>
      <c r="NKQ215" s="92"/>
      <c r="NKR215" s="92"/>
      <c r="NKS215" s="92"/>
      <c r="NKT215" s="92"/>
      <c r="NKU215" s="92"/>
      <c r="NKV215" s="92"/>
      <c r="NKW215" s="92"/>
      <c r="NKX215" s="92"/>
      <c r="NKY215" s="92"/>
      <c r="NKZ215" s="92"/>
      <c r="NLA215" s="92"/>
      <c r="NLB215" s="92"/>
      <c r="NLC215" s="92"/>
      <c r="NLD215" s="92"/>
      <c r="NLE215" s="92"/>
      <c r="NLF215" s="92"/>
      <c r="NLG215" s="92"/>
      <c r="NLH215" s="92"/>
      <c r="NLI215" s="92"/>
      <c r="NLJ215" s="92"/>
      <c r="NLK215" s="92"/>
      <c r="NLL215" s="92"/>
      <c r="NLM215" s="92"/>
      <c r="NLN215" s="92"/>
      <c r="NLO215" s="92"/>
      <c r="NLP215" s="92"/>
      <c r="NLQ215" s="92"/>
      <c r="NLR215" s="92"/>
      <c r="NLS215" s="92"/>
      <c r="NLT215" s="92"/>
      <c r="NLU215" s="92"/>
      <c r="NLV215" s="92"/>
      <c r="NLW215" s="92"/>
      <c r="NLX215" s="92"/>
      <c r="NLY215" s="92"/>
      <c r="NLZ215" s="92"/>
      <c r="NMA215" s="92"/>
      <c r="NMB215" s="92"/>
      <c r="NMC215" s="92"/>
      <c r="NMD215" s="92"/>
      <c r="NME215" s="92"/>
      <c r="NMF215" s="92"/>
      <c r="NMG215" s="92"/>
      <c r="NMH215" s="92"/>
      <c r="NMI215" s="92"/>
      <c r="NMJ215" s="92"/>
      <c r="NMK215" s="92"/>
      <c r="NML215" s="92"/>
      <c r="NMM215" s="92"/>
      <c r="NMN215" s="92"/>
      <c r="NMO215" s="92"/>
      <c r="NMP215" s="92"/>
      <c r="NMQ215" s="92"/>
      <c r="NMR215" s="92"/>
      <c r="NMS215" s="92"/>
      <c r="NMT215" s="92"/>
      <c r="NMU215" s="92"/>
      <c r="NMV215" s="92"/>
      <c r="NMW215" s="92"/>
      <c r="NMX215" s="92"/>
      <c r="NMY215" s="92"/>
      <c r="NMZ215" s="92"/>
      <c r="NNA215" s="92"/>
      <c r="NNB215" s="92"/>
      <c r="NNC215" s="92"/>
      <c r="NND215" s="92"/>
      <c r="NNE215" s="92"/>
      <c r="NNF215" s="92"/>
      <c r="NNG215" s="92"/>
      <c r="NNH215" s="92"/>
      <c r="NNI215" s="92"/>
      <c r="NNJ215" s="92"/>
      <c r="NNK215" s="92"/>
      <c r="NNL215" s="92"/>
      <c r="NNM215" s="92"/>
      <c r="NNN215" s="92"/>
      <c r="NNO215" s="92"/>
      <c r="NNP215" s="92"/>
      <c r="NNQ215" s="92"/>
      <c r="NNR215" s="92"/>
      <c r="NNS215" s="92"/>
      <c r="NNT215" s="92"/>
      <c r="NNU215" s="92"/>
      <c r="NNV215" s="92"/>
      <c r="NNW215" s="92"/>
      <c r="NNX215" s="92"/>
      <c r="NNY215" s="92"/>
      <c r="NNZ215" s="92"/>
      <c r="NOA215" s="92"/>
      <c r="NOB215" s="92"/>
      <c r="NOC215" s="92"/>
      <c r="NOD215" s="92"/>
      <c r="NOE215" s="92"/>
      <c r="NOF215" s="92"/>
      <c r="NOG215" s="92"/>
      <c r="NOH215" s="92"/>
      <c r="NOI215" s="92"/>
      <c r="NOJ215" s="92"/>
      <c r="NOK215" s="92"/>
      <c r="NOL215" s="92"/>
      <c r="NOM215" s="92"/>
      <c r="NON215" s="92"/>
      <c r="NOO215" s="92"/>
      <c r="NOP215" s="92"/>
      <c r="NOQ215" s="92"/>
      <c r="NOR215" s="92"/>
      <c r="NOS215" s="92"/>
      <c r="NOT215" s="92"/>
      <c r="NOU215" s="92"/>
      <c r="NOV215" s="92"/>
      <c r="NOW215" s="92"/>
      <c r="NOX215" s="92"/>
      <c r="NOY215" s="92"/>
      <c r="NOZ215" s="92"/>
      <c r="NPA215" s="92"/>
      <c r="NPB215" s="92"/>
      <c r="NPC215" s="92"/>
      <c r="NPD215" s="92"/>
      <c r="NPE215" s="92"/>
      <c r="NPF215" s="92"/>
      <c r="NPG215" s="92"/>
      <c r="NPH215" s="92"/>
      <c r="NPI215" s="92"/>
      <c r="NPJ215" s="92"/>
      <c r="NPK215" s="92"/>
      <c r="NPL215" s="92"/>
      <c r="NPM215" s="92"/>
      <c r="NPN215" s="92"/>
      <c r="NPO215" s="92"/>
      <c r="NPP215" s="92"/>
      <c r="NPQ215" s="92"/>
      <c r="NPR215" s="92"/>
      <c r="NPS215" s="92"/>
      <c r="NPT215" s="92"/>
      <c r="NPU215" s="92"/>
      <c r="NPV215" s="92"/>
      <c r="NPW215" s="92"/>
      <c r="NPX215" s="92"/>
      <c r="NPY215" s="92"/>
      <c r="NPZ215" s="92"/>
      <c r="NQA215" s="92"/>
      <c r="NQB215" s="92"/>
      <c r="NQC215" s="92"/>
      <c r="NQD215" s="92"/>
      <c r="NQE215" s="92"/>
      <c r="NQF215" s="92"/>
      <c r="NQG215" s="92"/>
      <c r="NQH215" s="92"/>
      <c r="NQI215" s="92"/>
      <c r="NQJ215" s="92"/>
      <c r="NQK215" s="92"/>
      <c r="NQL215" s="92"/>
      <c r="NQM215" s="92"/>
      <c r="NQN215" s="92"/>
      <c r="NQO215" s="92"/>
      <c r="NQP215" s="92"/>
      <c r="NQQ215" s="92"/>
      <c r="NQR215" s="92"/>
      <c r="NQS215" s="92"/>
      <c r="NQT215" s="92"/>
      <c r="NQU215" s="92"/>
      <c r="NQV215" s="92"/>
      <c r="NQW215" s="92"/>
      <c r="NQX215" s="92"/>
      <c r="NQY215" s="92"/>
      <c r="NQZ215" s="92"/>
      <c r="NRA215" s="92"/>
      <c r="NRB215" s="92"/>
      <c r="NRC215" s="92"/>
      <c r="NRD215" s="92"/>
      <c r="NRE215" s="92"/>
      <c r="NRF215" s="92"/>
      <c r="NRG215" s="92"/>
      <c r="NRH215" s="92"/>
      <c r="NRI215" s="92"/>
      <c r="NRJ215" s="92"/>
      <c r="NRK215" s="92"/>
      <c r="NRL215" s="92"/>
      <c r="NRM215" s="92"/>
      <c r="NRN215" s="92"/>
      <c r="NRO215" s="92"/>
      <c r="NRP215" s="92"/>
      <c r="NRQ215" s="92"/>
      <c r="NRR215" s="92"/>
      <c r="NRS215" s="92"/>
      <c r="NRT215" s="92"/>
      <c r="NRU215" s="92"/>
      <c r="NRV215" s="92"/>
      <c r="NRW215" s="92"/>
      <c r="NRX215" s="92"/>
      <c r="NRY215" s="92"/>
      <c r="NRZ215" s="92"/>
      <c r="NSA215" s="92"/>
      <c r="NSB215" s="92"/>
      <c r="NSC215" s="92"/>
      <c r="NSD215" s="92"/>
      <c r="NSE215" s="92"/>
      <c r="NSF215" s="92"/>
      <c r="NSG215" s="92"/>
      <c r="NSH215" s="92"/>
      <c r="NSI215" s="92"/>
      <c r="NSJ215" s="92"/>
      <c r="NSK215" s="92"/>
      <c r="NSL215" s="92"/>
      <c r="NSM215" s="92"/>
      <c r="NSN215" s="92"/>
      <c r="NSO215" s="92"/>
      <c r="NSP215" s="92"/>
      <c r="NSQ215" s="92"/>
      <c r="NSR215" s="92"/>
      <c r="NSS215" s="92"/>
      <c r="NST215" s="92"/>
      <c r="NSU215" s="92"/>
      <c r="NSV215" s="92"/>
      <c r="NSW215" s="92"/>
      <c r="NSX215" s="92"/>
      <c r="NSY215" s="92"/>
      <c r="NSZ215" s="92"/>
      <c r="NTA215" s="92"/>
      <c r="NTB215" s="92"/>
      <c r="NTC215" s="92"/>
      <c r="NTD215" s="92"/>
      <c r="NTE215" s="92"/>
      <c r="NTF215" s="92"/>
      <c r="NTG215" s="92"/>
      <c r="NTH215" s="92"/>
      <c r="NTI215" s="92"/>
      <c r="NTJ215" s="92"/>
      <c r="NTK215" s="92"/>
      <c r="NTL215" s="92"/>
      <c r="NTM215" s="92"/>
      <c r="NTN215" s="92"/>
      <c r="NTO215" s="92"/>
      <c r="NTP215" s="92"/>
      <c r="NTQ215" s="92"/>
      <c r="NTR215" s="92"/>
      <c r="NTS215" s="92"/>
      <c r="NTT215" s="92"/>
      <c r="NTU215" s="92"/>
      <c r="NTV215" s="92"/>
      <c r="NTW215" s="92"/>
      <c r="NTX215" s="92"/>
      <c r="NTY215" s="92"/>
      <c r="NTZ215" s="92"/>
      <c r="NUA215" s="92"/>
      <c r="NUB215" s="92"/>
      <c r="NUC215" s="92"/>
      <c r="NUD215" s="92"/>
      <c r="NUE215" s="92"/>
      <c r="NUF215" s="92"/>
      <c r="NUG215" s="92"/>
      <c r="NUH215" s="92"/>
      <c r="NUI215" s="92"/>
      <c r="NUJ215" s="92"/>
      <c r="NUK215" s="92"/>
      <c r="NUL215" s="92"/>
      <c r="NUM215" s="92"/>
      <c r="NUN215" s="92"/>
      <c r="NUO215" s="92"/>
      <c r="NUP215" s="92"/>
      <c r="NUQ215" s="92"/>
      <c r="NUR215" s="92"/>
      <c r="NUS215" s="92"/>
      <c r="NUT215" s="92"/>
      <c r="NUU215" s="92"/>
      <c r="NUV215" s="92"/>
      <c r="NUW215" s="92"/>
      <c r="NUX215" s="92"/>
      <c r="NUY215" s="92"/>
      <c r="NUZ215" s="92"/>
      <c r="NVA215" s="92"/>
      <c r="NVB215" s="92"/>
      <c r="NVC215" s="92"/>
      <c r="NVD215" s="92"/>
      <c r="NVE215" s="92"/>
      <c r="NVF215" s="92"/>
      <c r="NVG215" s="92"/>
      <c r="NVH215" s="92"/>
      <c r="NVI215" s="92"/>
      <c r="NVJ215" s="92"/>
      <c r="NVK215" s="92"/>
      <c r="NVL215" s="92"/>
      <c r="NVM215" s="92"/>
      <c r="NVN215" s="92"/>
      <c r="NVO215" s="92"/>
      <c r="NVP215" s="92"/>
      <c r="NVQ215" s="92"/>
      <c r="NVR215" s="92"/>
      <c r="NVS215" s="92"/>
      <c r="NVT215" s="92"/>
      <c r="NVU215" s="92"/>
      <c r="NVV215" s="92"/>
      <c r="NVW215" s="92"/>
      <c r="NVX215" s="92"/>
      <c r="NVY215" s="92"/>
      <c r="NVZ215" s="92"/>
      <c r="NWA215" s="92"/>
      <c r="NWB215" s="92"/>
      <c r="NWC215" s="92"/>
      <c r="NWD215" s="92"/>
      <c r="NWE215" s="92"/>
      <c r="NWF215" s="92"/>
      <c r="NWG215" s="92"/>
      <c r="NWH215" s="92"/>
      <c r="NWI215" s="92"/>
      <c r="NWJ215" s="92"/>
      <c r="NWK215" s="92"/>
      <c r="NWL215" s="92"/>
      <c r="NWM215" s="92"/>
      <c r="NWN215" s="92"/>
      <c r="NWO215" s="92"/>
      <c r="NWP215" s="92"/>
      <c r="NWQ215" s="92"/>
      <c r="NWR215" s="92"/>
      <c r="NWS215" s="92"/>
      <c r="NWT215" s="92"/>
      <c r="NWU215" s="92"/>
      <c r="NWV215" s="92"/>
      <c r="NWW215" s="92"/>
      <c r="NWX215" s="92"/>
      <c r="NWY215" s="92"/>
      <c r="NWZ215" s="92"/>
      <c r="NXA215" s="92"/>
      <c r="NXB215" s="92"/>
      <c r="NXC215" s="92"/>
      <c r="NXD215" s="92"/>
      <c r="NXE215" s="92"/>
      <c r="NXF215" s="92"/>
      <c r="NXG215" s="92"/>
      <c r="NXH215" s="92"/>
      <c r="NXI215" s="92"/>
      <c r="NXJ215" s="92"/>
      <c r="NXK215" s="92"/>
      <c r="NXL215" s="92"/>
      <c r="NXM215" s="92"/>
      <c r="NXN215" s="92"/>
      <c r="NXO215" s="92"/>
      <c r="NXP215" s="92"/>
      <c r="NXQ215" s="92"/>
      <c r="NXR215" s="92"/>
      <c r="NXS215" s="92"/>
      <c r="NXT215" s="92"/>
      <c r="NXU215" s="92"/>
      <c r="NXV215" s="92"/>
      <c r="NXW215" s="92"/>
      <c r="NXX215" s="92"/>
      <c r="NXY215" s="92"/>
      <c r="NXZ215" s="92"/>
      <c r="NYA215" s="92"/>
      <c r="NYB215" s="92"/>
      <c r="NYC215" s="92"/>
      <c r="NYD215" s="92"/>
      <c r="NYE215" s="92"/>
      <c r="NYF215" s="92"/>
      <c r="NYG215" s="92"/>
      <c r="NYH215" s="92"/>
      <c r="NYI215" s="92"/>
      <c r="NYJ215" s="92"/>
      <c r="NYK215" s="92"/>
      <c r="NYL215" s="92"/>
      <c r="NYM215" s="92"/>
      <c r="NYN215" s="92"/>
      <c r="NYO215" s="92"/>
      <c r="NYP215" s="92"/>
      <c r="NYQ215" s="92"/>
      <c r="NYR215" s="92"/>
      <c r="NYS215" s="92"/>
      <c r="NYT215" s="92"/>
      <c r="NYU215" s="92"/>
      <c r="NYV215" s="92"/>
      <c r="NYW215" s="92"/>
      <c r="NYX215" s="92"/>
      <c r="NYY215" s="92"/>
      <c r="NYZ215" s="92"/>
      <c r="NZA215" s="92"/>
      <c r="NZB215" s="92"/>
      <c r="NZC215" s="92"/>
      <c r="NZD215" s="92"/>
      <c r="NZE215" s="92"/>
      <c r="NZF215" s="92"/>
      <c r="NZG215" s="92"/>
      <c r="NZH215" s="92"/>
      <c r="NZI215" s="92"/>
      <c r="NZJ215" s="92"/>
      <c r="NZK215" s="92"/>
      <c r="NZL215" s="92"/>
      <c r="NZM215" s="92"/>
      <c r="NZN215" s="92"/>
      <c r="NZO215" s="92"/>
      <c r="NZP215" s="92"/>
      <c r="NZQ215" s="92"/>
      <c r="NZR215" s="92"/>
      <c r="NZS215" s="92"/>
      <c r="NZT215" s="92"/>
      <c r="NZU215" s="92"/>
      <c r="NZV215" s="92"/>
      <c r="NZW215" s="92"/>
      <c r="NZX215" s="92"/>
      <c r="NZY215" s="92"/>
      <c r="NZZ215" s="92"/>
      <c r="OAA215" s="92"/>
      <c r="OAB215" s="92"/>
      <c r="OAC215" s="92"/>
      <c r="OAD215" s="92"/>
      <c r="OAE215" s="92"/>
      <c r="OAF215" s="92"/>
      <c r="OAG215" s="92"/>
      <c r="OAH215" s="92"/>
      <c r="OAI215" s="92"/>
      <c r="OAJ215" s="92"/>
      <c r="OAK215" s="92"/>
      <c r="OAL215" s="92"/>
      <c r="OAM215" s="92"/>
      <c r="OAN215" s="92"/>
      <c r="OAO215" s="92"/>
      <c r="OAP215" s="92"/>
      <c r="OAQ215" s="92"/>
      <c r="OAR215" s="92"/>
      <c r="OAS215" s="92"/>
      <c r="OAT215" s="92"/>
      <c r="OAU215" s="92"/>
      <c r="OAV215" s="92"/>
      <c r="OAW215" s="92"/>
      <c r="OAX215" s="92"/>
      <c r="OAY215" s="92"/>
      <c r="OAZ215" s="92"/>
      <c r="OBA215" s="92"/>
      <c r="OBB215" s="92"/>
      <c r="OBC215" s="92"/>
      <c r="OBD215" s="92"/>
      <c r="OBE215" s="92"/>
      <c r="OBF215" s="92"/>
      <c r="OBG215" s="92"/>
      <c r="OBH215" s="92"/>
      <c r="OBI215" s="92"/>
      <c r="OBJ215" s="92"/>
      <c r="OBK215" s="92"/>
      <c r="OBL215" s="92"/>
      <c r="OBM215" s="92"/>
      <c r="OBN215" s="92"/>
      <c r="OBO215" s="92"/>
      <c r="OBP215" s="92"/>
      <c r="OBQ215" s="92"/>
      <c r="OBR215" s="92"/>
      <c r="OBS215" s="92"/>
      <c r="OBT215" s="92"/>
      <c r="OBU215" s="92"/>
      <c r="OBV215" s="92"/>
      <c r="OBW215" s="92"/>
      <c r="OBX215" s="92"/>
      <c r="OBY215" s="92"/>
      <c r="OBZ215" s="92"/>
      <c r="OCA215" s="92"/>
      <c r="OCB215" s="92"/>
      <c r="OCC215" s="92"/>
      <c r="OCD215" s="92"/>
      <c r="OCE215" s="92"/>
      <c r="OCF215" s="92"/>
      <c r="OCG215" s="92"/>
      <c r="OCH215" s="92"/>
      <c r="OCI215" s="92"/>
      <c r="OCJ215" s="92"/>
      <c r="OCK215" s="92"/>
      <c r="OCL215" s="92"/>
      <c r="OCM215" s="92"/>
      <c r="OCN215" s="92"/>
      <c r="OCO215" s="92"/>
      <c r="OCP215" s="92"/>
      <c r="OCQ215" s="92"/>
      <c r="OCR215" s="92"/>
      <c r="OCS215" s="92"/>
      <c r="OCT215" s="92"/>
      <c r="OCU215" s="92"/>
      <c r="OCV215" s="92"/>
      <c r="OCW215" s="92"/>
      <c r="OCX215" s="92"/>
      <c r="OCY215" s="92"/>
      <c r="OCZ215" s="92"/>
      <c r="ODA215" s="92"/>
      <c r="ODB215" s="92"/>
      <c r="ODC215" s="92"/>
      <c r="ODD215" s="92"/>
      <c r="ODE215" s="92"/>
      <c r="ODF215" s="92"/>
      <c r="ODG215" s="92"/>
      <c r="ODH215" s="92"/>
      <c r="ODI215" s="92"/>
      <c r="ODJ215" s="92"/>
      <c r="ODK215" s="92"/>
      <c r="ODL215" s="92"/>
      <c r="ODM215" s="92"/>
      <c r="ODN215" s="92"/>
      <c r="ODO215" s="92"/>
      <c r="ODP215" s="92"/>
      <c r="ODQ215" s="92"/>
      <c r="ODR215" s="92"/>
      <c r="ODS215" s="92"/>
      <c r="ODT215" s="92"/>
      <c r="ODU215" s="92"/>
      <c r="ODV215" s="92"/>
      <c r="ODW215" s="92"/>
      <c r="ODX215" s="92"/>
      <c r="ODY215" s="92"/>
      <c r="ODZ215" s="92"/>
      <c r="OEA215" s="92"/>
      <c r="OEB215" s="92"/>
      <c r="OEC215" s="92"/>
      <c r="OED215" s="92"/>
      <c r="OEE215" s="92"/>
      <c r="OEF215" s="92"/>
      <c r="OEG215" s="92"/>
      <c r="OEH215" s="92"/>
      <c r="OEI215" s="92"/>
      <c r="OEJ215" s="92"/>
      <c r="OEK215" s="92"/>
      <c r="OEL215" s="92"/>
      <c r="OEM215" s="92"/>
      <c r="OEN215" s="92"/>
      <c r="OEO215" s="92"/>
      <c r="OEP215" s="92"/>
      <c r="OEQ215" s="92"/>
      <c r="OER215" s="92"/>
      <c r="OES215" s="92"/>
      <c r="OET215" s="92"/>
      <c r="OEU215" s="92"/>
      <c r="OEV215" s="92"/>
      <c r="OEW215" s="92"/>
      <c r="OEX215" s="92"/>
      <c r="OEY215" s="92"/>
      <c r="OEZ215" s="92"/>
      <c r="OFA215" s="92"/>
      <c r="OFB215" s="92"/>
      <c r="OFC215" s="92"/>
      <c r="OFD215" s="92"/>
      <c r="OFE215" s="92"/>
      <c r="OFF215" s="92"/>
      <c r="OFG215" s="92"/>
      <c r="OFH215" s="92"/>
      <c r="OFI215" s="92"/>
      <c r="OFJ215" s="92"/>
      <c r="OFK215" s="92"/>
      <c r="OFL215" s="92"/>
      <c r="OFM215" s="92"/>
      <c r="OFN215" s="92"/>
      <c r="OFO215" s="92"/>
      <c r="OFP215" s="92"/>
      <c r="OFQ215" s="92"/>
      <c r="OFR215" s="92"/>
      <c r="OFS215" s="92"/>
      <c r="OFT215" s="92"/>
      <c r="OFU215" s="92"/>
      <c r="OFV215" s="92"/>
      <c r="OFW215" s="92"/>
      <c r="OFX215" s="92"/>
      <c r="OFY215" s="92"/>
      <c r="OFZ215" s="92"/>
      <c r="OGA215" s="92"/>
      <c r="OGB215" s="92"/>
      <c r="OGC215" s="92"/>
      <c r="OGD215" s="92"/>
      <c r="OGE215" s="92"/>
      <c r="OGF215" s="92"/>
      <c r="OGG215" s="92"/>
      <c r="OGH215" s="92"/>
      <c r="OGI215" s="92"/>
      <c r="OGJ215" s="92"/>
      <c r="OGK215" s="92"/>
      <c r="OGL215" s="92"/>
      <c r="OGM215" s="92"/>
      <c r="OGN215" s="92"/>
      <c r="OGO215" s="92"/>
      <c r="OGP215" s="92"/>
      <c r="OGQ215" s="92"/>
      <c r="OGR215" s="92"/>
      <c r="OGS215" s="92"/>
      <c r="OGT215" s="92"/>
      <c r="OGU215" s="92"/>
      <c r="OGV215" s="92"/>
      <c r="OGW215" s="92"/>
      <c r="OGX215" s="92"/>
      <c r="OGY215" s="92"/>
      <c r="OGZ215" s="92"/>
      <c r="OHA215" s="92"/>
      <c r="OHB215" s="92"/>
      <c r="OHC215" s="92"/>
      <c r="OHD215" s="92"/>
      <c r="OHE215" s="92"/>
      <c r="OHF215" s="92"/>
      <c r="OHG215" s="92"/>
      <c r="OHH215" s="92"/>
      <c r="OHI215" s="92"/>
      <c r="OHJ215" s="92"/>
      <c r="OHK215" s="92"/>
      <c r="OHL215" s="92"/>
      <c r="OHM215" s="92"/>
      <c r="OHN215" s="92"/>
      <c r="OHO215" s="92"/>
      <c r="OHP215" s="92"/>
      <c r="OHQ215" s="92"/>
      <c r="OHR215" s="92"/>
      <c r="OHS215" s="92"/>
      <c r="OHT215" s="92"/>
      <c r="OHU215" s="92"/>
      <c r="OHV215" s="92"/>
      <c r="OHW215" s="92"/>
      <c r="OHX215" s="92"/>
      <c r="OHY215" s="92"/>
      <c r="OHZ215" s="92"/>
      <c r="OIA215" s="92"/>
      <c r="OIB215" s="92"/>
      <c r="OIC215" s="92"/>
      <c r="OID215" s="92"/>
      <c r="OIE215" s="92"/>
      <c r="OIF215" s="92"/>
      <c r="OIG215" s="92"/>
      <c r="OIH215" s="92"/>
      <c r="OII215" s="92"/>
      <c r="OIJ215" s="92"/>
      <c r="OIK215" s="92"/>
      <c r="OIL215" s="92"/>
      <c r="OIM215" s="92"/>
      <c r="OIN215" s="92"/>
      <c r="OIO215" s="92"/>
      <c r="OIP215" s="92"/>
      <c r="OIQ215" s="92"/>
      <c r="OIR215" s="92"/>
      <c r="OIS215" s="92"/>
      <c r="OIT215" s="92"/>
      <c r="OIU215" s="92"/>
      <c r="OIV215" s="92"/>
      <c r="OIW215" s="92"/>
      <c r="OIX215" s="92"/>
      <c r="OIY215" s="92"/>
      <c r="OIZ215" s="92"/>
      <c r="OJA215" s="92"/>
      <c r="OJB215" s="92"/>
      <c r="OJC215" s="92"/>
      <c r="OJD215" s="92"/>
      <c r="OJE215" s="92"/>
      <c r="OJF215" s="92"/>
      <c r="OJG215" s="92"/>
      <c r="OJH215" s="92"/>
      <c r="OJI215" s="92"/>
      <c r="OJJ215" s="92"/>
      <c r="OJK215" s="92"/>
      <c r="OJL215" s="92"/>
      <c r="OJM215" s="92"/>
      <c r="OJN215" s="92"/>
      <c r="OJO215" s="92"/>
      <c r="OJP215" s="92"/>
      <c r="OJQ215" s="92"/>
      <c r="OJR215" s="92"/>
      <c r="OJS215" s="92"/>
      <c r="OJT215" s="92"/>
      <c r="OJU215" s="92"/>
      <c r="OJV215" s="92"/>
      <c r="OJW215" s="92"/>
      <c r="OJX215" s="92"/>
      <c r="OJY215" s="92"/>
      <c r="OJZ215" s="92"/>
      <c r="OKA215" s="92"/>
      <c r="OKB215" s="92"/>
      <c r="OKC215" s="92"/>
      <c r="OKD215" s="92"/>
      <c r="OKE215" s="92"/>
      <c r="OKF215" s="92"/>
      <c r="OKG215" s="92"/>
      <c r="OKH215" s="92"/>
      <c r="OKI215" s="92"/>
      <c r="OKJ215" s="92"/>
      <c r="OKK215" s="92"/>
      <c r="OKL215" s="92"/>
      <c r="OKM215" s="92"/>
      <c r="OKN215" s="92"/>
      <c r="OKO215" s="92"/>
      <c r="OKP215" s="92"/>
      <c r="OKQ215" s="92"/>
      <c r="OKR215" s="92"/>
      <c r="OKS215" s="92"/>
      <c r="OKT215" s="92"/>
      <c r="OKU215" s="92"/>
      <c r="OKV215" s="92"/>
      <c r="OKW215" s="92"/>
      <c r="OKX215" s="92"/>
      <c r="OKY215" s="92"/>
      <c r="OKZ215" s="92"/>
      <c r="OLA215" s="92"/>
      <c r="OLB215" s="92"/>
      <c r="OLC215" s="92"/>
      <c r="OLD215" s="92"/>
      <c r="OLE215" s="92"/>
      <c r="OLF215" s="92"/>
      <c r="OLG215" s="92"/>
      <c r="OLH215" s="92"/>
      <c r="OLI215" s="92"/>
      <c r="OLJ215" s="92"/>
      <c r="OLK215" s="92"/>
      <c r="OLL215" s="92"/>
      <c r="OLM215" s="92"/>
      <c r="OLN215" s="92"/>
      <c r="OLO215" s="92"/>
      <c r="OLP215" s="92"/>
      <c r="OLQ215" s="92"/>
      <c r="OLR215" s="92"/>
      <c r="OLS215" s="92"/>
      <c r="OLT215" s="92"/>
      <c r="OLU215" s="92"/>
      <c r="OLV215" s="92"/>
      <c r="OLW215" s="92"/>
      <c r="OLX215" s="92"/>
      <c r="OLY215" s="92"/>
      <c r="OLZ215" s="92"/>
      <c r="OMA215" s="92"/>
      <c r="OMB215" s="92"/>
      <c r="OMC215" s="92"/>
      <c r="OMD215" s="92"/>
      <c r="OME215" s="92"/>
      <c r="OMF215" s="92"/>
      <c r="OMG215" s="92"/>
      <c r="OMH215" s="92"/>
      <c r="OMI215" s="92"/>
      <c r="OMJ215" s="92"/>
      <c r="OMK215" s="92"/>
      <c r="OML215" s="92"/>
      <c r="OMM215" s="92"/>
      <c r="OMN215" s="92"/>
      <c r="OMO215" s="92"/>
      <c r="OMP215" s="92"/>
      <c r="OMQ215" s="92"/>
      <c r="OMR215" s="92"/>
      <c r="OMS215" s="92"/>
      <c r="OMT215" s="92"/>
      <c r="OMU215" s="92"/>
      <c r="OMV215" s="92"/>
      <c r="OMW215" s="92"/>
      <c r="OMX215" s="92"/>
      <c r="OMY215" s="92"/>
      <c r="OMZ215" s="92"/>
      <c r="ONA215" s="92"/>
      <c r="ONB215" s="92"/>
      <c r="ONC215" s="92"/>
      <c r="OND215" s="92"/>
      <c r="ONE215" s="92"/>
      <c r="ONF215" s="92"/>
      <c r="ONG215" s="92"/>
      <c r="ONH215" s="92"/>
      <c r="ONI215" s="92"/>
      <c r="ONJ215" s="92"/>
      <c r="ONK215" s="92"/>
      <c r="ONL215" s="92"/>
      <c r="ONM215" s="92"/>
      <c r="ONN215" s="92"/>
      <c r="ONO215" s="92"/>
      <c r="ONP215" s="92"/>
      <c r="ONQ215" s="92"/>
      <c r="ONR215" s="92"/>
      <c r="ONS215" s="92"/>
      <c r="ONT215" s="92"/>
      <c r="ONU215" s="92"/>
      <c r="ONV215" s="92"/>
      <c r="ONW215" s="92"/>
      <c r="ONX215" s="92"/>
      <c r="ONY215" s="92"/>
      <c r="ONZ215" s="92"/>
      <c r="OOA215" s="92"/>
      <c r="OOB215" s="92"/>
      <c r="OOC215" s="92"/>
      <c r="OOD215" s="92"/>
      <c r="OOE215" s="92"/>
      <c r="OOF215" s="92"/>
      <c r="OOG215" s="92"/>
      <c r="OOH215" s="92"/>
      <c r="OOI215" s="92"/>
      <c r="OOJ215" s="92"/>
      <c r="OOK215" s="92"/>
      <c r="OOL215" s="92"/>
      <c r="OOM215" s="92"/>
      <c r="OON215" s="92"/>
      <c r="OOO215" s="92"/>
      <c r="OOP215" s="92"/>
      <c r="OOQ215" s="92"/>
      <c r="OOR215" s="92"/>
      <c r="OOS215" s="92"/>
      <c r="OOT215" s="92"/>
      <c r="OOU215" s="92"/>
      <c r="OOV215" s="92"/>
      <c r="OOW215" s="92"/>
      <c r="OOX215" s="92"/>
      <c r="OOY215" s="92"/>
      <c r="OOZ215" s="92"/>
      <c r="OPA215" s="92"/>
      <c r="OPB215" s="92"/>
      <c r="OPC215" s="92"/>
      <c r="OPD215" s="92"/>
      <c r="OPE215" s="92"/>
      <c r="OPF215" s="92"/>
      <c r="OPG215" s="92"/>
      <c r="OPH215" s="92"/>
      <c r="OPI215" s="92"/>
      <c r="OPJ215" s="92"/>
      <c r="OPK215" s="92"/>
      <c r="OPL215" s="92"/>
      <c r="OPM215" s="92"/>
      <c r="OPN215" s="92"/>
      <c r="OPO215" s="92"/>
      <c r="OPP215" s="92"/>
      <c r="OPQ215" s="92"/>
      <c r="OPR215" s="92"/>
      <c r="OPS215" s="92"/>
      <c r="OPT215" s="92"/>
      <c r="OPU215" s="92"/>
      <c r="OPV215" s="92"/>
      <c r="OPW215" s="92"/>
      <c r="OPX215" s="92"/>
      <c r="OPY215" s="92"/>
      <c r="OPZ215" s="92"/>
      <c r="OQA215" s="92"/>
      <c r="OQB215" s="92"/>
      <c r="OQC215" s="92"/>
      <c r="OQD215" s="92"/>
      <c r="OQE215" s="92"/>
      <c r="OQF215" s="92"/>
      <c r="OQG215" s="92"/>
      <c r="OQH215" s="92"/>
      <c r="OQI215" s="92"/>
      <c r="OQJ215" s="92"/>
      <c r="OQK215" s="92"/>
      <c r="OQL215" s="92"/>
      <c r="OQM215" s="92"/>
      <c r="OQN215" s="92"/>
      <c r="OQO215" s="92"/>
      <c r="OQP215" s="92"/>
      <c r="OQQ215" s="92"/>
      <c r="OQR215" s="92"/>
      <c r="OQS215" s="92"/>
      <c r="OQT215" s="92"/>
      <c r="OQU215" s="92"/>
      <c r="OQV215" s="92"/>
      <c r="OQW215" s="92"/>
      <c r="OQX215" s="92"/>
      <c r="OQY215" s="92"/>
      <c r="OQZ215" s="92"/>
      <c r="ORA215" s="92"/>
      <c r="ORB215" s="92"/>
      <c r="ORC215" s="92"/>
      <c r="ORD215" s="92"/>
      <c r="ORE215" s="92"/>
      <c r="ORF215" s="92"/>
      <c r="ORG215" s="92"/>
      <c r="ORH215" s="92"/>
      <c r="ORI215" s="92"/>
      <c r="ORJ215" s="92"/>
      <c r="ORK215" s="92"/>
      <c r="ORL215" s="92"/>
      <c r="ORM215" s="92"/>
      <c r="ORN215" s="92"/>
      <c r="ORO215" s="92"/>
      <c r="ORP215" s="92"/>
      <c r="ORQ215" s="92"/>
      <c r="ORR215" s="92"/>
      <c r="ORS215" s="92"/>
      <c r="ORT215" s="92"/>
      <c r="ORU215" s="92"/>
      <c r="ORV215" s="92"/>
      <c r="ORW215" s="92"/>
      <c r="ORX215" s="92"/>
      <c r="ORY215" s="92"/>
      <c r="ORZ215" s="92"/>
      <c r="OSA215" s="92"/>
      <c r="OSB215" s="92"/>
      <c r="OSC215" s="92"/>
      <c r="OSD215" s="92"/>
      <c r="OSE215" s="92"/>
      <c r="OSF215" s="92"/>
      <c r="OSG215" s="92"/>
      <c r="OSH215" s="92"/>
      <c r="OSI215" s="92"/>
      <c r="OSJ215" s="92"/>
      <c r="OSK215" s="92"/>
      <c r="OSL215" s="92"/>
      <c r="OSM215" s="92"/>
      <c r="OSN215" s="92"/>
      <c r="OSO215" s="92"/>
      <c r="OSP215" s="92"/>
      <c r="OSQ215" s="92"/>
      <c r="OSR215" s="92"/>
      <c r="OSS215" s="92"/>
      <c r="OST215" s="92"/>
      <c r="OSU215" s="92"/>
      <c r="OSV215" s="92"/>
      <c r="OSW215" s="92"/>
      <c r="OSX215" s="92"/>
      <c r="OSY215" s="92"/>
      <c r="OSZ215" s="92"/>
      <c r="OTA215" s="92"/>
      <c r="OTB215" s="92"/>
      <c r="OTC215" s="92"/>
      <c r="OTD215" s="92"/>
      <c r="OTE215" s="92"/>
      <c r="OTF215" s="92"/>
      <c r="OTG215" s="92"/>
      <c r="OTH215" s="92"/>
      <c r="OTI215" s="92"/>
      <c r="OTJ215" s="92"/>
      <c r="OTK215" s="92"/>
      <c r="OTL215" s="92"/>
      <c r="OTM215" s="92"/>
      <c r="OTN215" s="92"/>
      <c r="OTO215" s="92"/>
      <c r="OTP215" s="92"/>
      <c r="OTQ215" s="92"/>
      <c r="OTR215" s="92"/>
      <c r="OTS215" s="92"/>
      <c r="OTT215" s="92"/>
      <c r="OTU215" s="92"/>
      <c r="OTV215" s="92"/>
      <c r="OTW215" s="92"/>
      <c r="OTX215" s="92"/>
      <c r="OTY215" s="92"/>
      <c r="OTZ215" s="92"/>
      <c r="OUA215" s="92"/>
      <c r="OUB215" s="92"/>
      <c r="OUC215" s="92"/>
      <c r="OUD215" s="92"/>
      <c r="OUE215" s="92"/>
      <c r="OUF215" s="92"/>
      <c r="OUG215" s="92"/>
      <c r="OUH215" s="92"/>
      <c r="OUI215" s="92"/>
      <c r="OUJ215" s="92"/>
      <c r="OUK215" s="92"/>
      <c r="OUL215" s="92"/>
      <c r="OUM215" s="92"/>
      <c r="OUN215" s="92"/>
      <c r="OUO215" s="92"/>
      <c r="OUP215" s="92"/>
      <c r="OUQ215" s="92"/>
      <c r="OUR215" s="92"/>
      <c r="OUS215" s="92"/>
      <c r="OUT215" s="92"/>
      <c r="OUU215" s="92"/>
      <c r="OUV215" s="92"/>
      <c r="OUW215" s="92"/>
      <c r="OUX215" s="92"/>
      <c r="OUY215" s="92"/>
      <c r="OUZ215" s="92"/>
      <c r="OVA215" s="92"/>
      <c r="OVB215" s="92"/>
      <c r="OVC215" s="92"/>
      <c r="OVD215" s="92"/>
      <c r="OVE215" s="92"/>
      <c r="OVF215" s="92"/>
      <c r="OVG215" s="92"/>
      <c r="OVH215" s="92"/>
      <c r="OVI215" s="92"/>
      <c r="OVJ215" s="92"/>
      <c r="OVK215" s="92"/>
      <c r="OVL215" s="92"/>
      <c r="OVM215" s="92"/>
      <c r="OVN215" s="92"/>
      <c r="OVO215" s="92"/>
      <c r="OVP215" s="92"/>
      <c r="OVQ215" s="92"/>
      <c r="OVR215" s="92"/>
      <c r="OVS215" s="92"/>
      <c r="OVT215" s="92"/>
      <c r="OVU215" s="92"/>
      <c r="OVV215" s="92"/>
      <c r="OVW215" s="92"/>
      <c r="OVX215" s="92"/>
      <c r="OVY215" s="92"/>
      <c r="OVZ215" s="92"/>
      <c r="OWA215" s="92"/>
      <c r="OWB215" s="92"/>
      <c r="OWC215" s="92"/>
      <c r="OWD215" s="92"/>
      <c r="OWE215" s="92"/>
      <c r="OWF215" s="92"/>
      <c r="OWG215" s="92"/>
      <c r="OWH215" s="92"/>
      <c r="OWI215" s="92"/>
      <c r="OWJ215" s="92"/>
      <c r="OWK215" s="92"/>
      <c r="OWL215" s="92"/>
      <c r="OWM215" s="92"/>
      <c r="OWN215" s="92"/>
      <c r="OWO215" s="92"/>
      <c r="OWP215" s="92"/>
      <c r="OWQ215" s="92"/>
      <c r="OWR215" s="92"/>
      <c r="OWS215" s="92"/>
      <c r="OWT215" s="92"/>
      <c r="OWU215" s="92"/>
      <c r="OWV215" s="92"/>
      <c r="OWW215" s="92"/>
      <c r="OWX215" s="92"/>
      <c r="OWY215" s="92"/>
      <c r="OWZ215" s="92"/>
      <c r="OXA215" s="92"/>
      <c r="OXB215" s="92"/>
      <c r="OXC215" s="92"/>
      <c r="OXD215" s="92"/>
      <c r="OXE215" s="92"/>
      <c r="OXF215" s="92"/>
      <c r="OXG215" s="92"/>
      <c r="OXH215" s="92"/>
      <c r="OXI215" s="92"/>
      <c r="OXJ215" s="92"/>
      <c r="OXK215" s="92"/>
      <c r="OXL215" s="92"/>
      <c r="OXM215" s="92"/>
      <c r="OXN215" s="92"/>
      <c r="OXO215" s="92"/>
      <c r="OXP215" s="92"/>
      <c r="OXQ215" s="92"/>
      <c r="OXR215" s="92"/>
      <c r="OXS215" s="92"/>
      <c r="OXT215" s="92"/>
      <c r="OXU215" s="92"/>
      <c r="OXV215" s="92"/>
      <c r="OXW215" s="92"/>
      <c r="OXX215" s="92"/>
      <c r="OXY215" s="92"/>
      <c r="OXZ215" s="92"/>
      <c r="OYA215" s="92"/>
      <c r="OYB215" s="92"/>
      <c r="OYC215" s="92"/>
      <c r="OYD215" s="92"/>
      <c r="OYE215" s="92"/>
      <c r="OYF215" s="92"/>
      <c r="OYG215" s="92"/>
      <c r="OYH215" s="92"/>
      <c r="OYI215" s="92"/>
      <c r="OYJ215" s="92"/>
      <c r="OYK215" s="92"/>
      <c r="OYL215" s="92"/>
      <c r="OYM215" s="92"/>
      <c r="OYN215" s="92"/>
      <c r="OYO215" s="92"/>
      <c r="OYP215" s="92"/>
      <c r="OYQ215" s="92"/>
      <c r="OYR215" s="92"/>
      <c r="OYS215" s="92"/>
      <c r="OYT215" s="92"/>
      <c r="OYU215" s="92"/>
      <c r="OYV215" s="92"/>
      <c r="OYW215" s="92"/>
      <c r="OYX215" s="92"/>
      <c r="OYY215" s="92"/>
      <c r="OYZ215" s="92"/>
      <c r="OZA215" s="92"/>
      <c r="OZB215" s="92"/>
      <c r="OZC215" s="92"/>
      <c r="OZD215" s="92"/>
      <c r="OZE215" s="92"/>
      <c r="OZF215" s="92"/>
      <c r="OZG215" s="92"/>
      <c r="OZH215" s="92"/>
      <c r="OZI215" s="92"/>
      <c r="OZJ215" s="92"/>
      <c r="OZK215" s="92"/>
      <c r="OZL215" s="92"/>
      <c r="OZM215" s="92"/>
      <c r="OZN215" s="92"/>
      <c r="OZO215" s="92"/>
      <c r="OZP215" s="92"/>
      <c r="OZQ215" s="92"/>
      <c r="OZR215" s="92"/>
      <c r="OZS215" s="92"/>
      <c r="OZT215" s="92"/>
      <c r="OZU215" s="92"/>
      <c r="OZV215" s="92"/>
      <c r="OZW215" s="92"/>
      <c r="OZX215" s="92"/>
      <c r="OZY215" s="92"/>
      <c r="OZZ215" s="92"/>
      <c r="PAA215" s="92"/>
      <c r="PAB215" s="92"/>
      <c r="PAC215" s="92"/>
      <c r="PAD215" s="92"/>
      <c r="PAE215" s="92"/>
      <c r="PAF215" s="92"/>
      <c r="PAG215" s="92"/>
      <c r="PAH215" s="92"/>
      <c r="PAI215" s="92"/>
      <c r="PAJ215" s="92"/>
      <c r="PAK215" s="92"/>
      <c r="PAL215" s="92"/>
      <c r="PAM215" s="92"/>
      <c r="PAN215" s="92"/>
      <c r="PAO215" s="92"/>
      <c r="PAP215" s="92"/>
      <c r="PAQ215" s="92"/>
      <c r="PAR215" s="92"/>
      <c r="PAS215" s="92"/>
      <c r="PAT215" s="92"/>
      <c r="PAU215" s="92"/>
      <c r="PAV215" s="92"/>
      <c r="PAW215" s="92"/>
      <c r="PAX215" s="92"/>
      <c r="PAY215" s="92"/>
      <c r="PAZ215" s="92"/>
      <c r="PBA215" s="92"/>
      <c r="PBB215" s="92"/>
      <c r="PBC215" s="92"/>
      <c r="PBD215" s="92"/>
      <c r="PBE215" s="92"/>
      <c r="PBF215" s="92"/>
      <c r="PBG215" s="92"/>
      <c r="PBH215" s="92"/>
      <c r="PBI215" s="92"/>
      <c r="PBJ215" s="92"/>
      <c r="PBK215" s="92"/>
      <c r="PBL215" s="92"/>
      <c r="PBM215" s="92"/>
      <c r="PBN215" s="92"/>
      <c r="PBO215" s="92"/>
      <c r="PBP215" s="92"/>
      <c r="PBQ215" s="92"/>
      <c r="PBR215" s="92"/>
      <c r="PBS215" s="92"/>
      <c r="PBT215" s="92"/>
      <c r="PBU215" s="92"/>
      <c r="PBV215" s="92"/>
      <c r="PBW215" s="92"/>
      <c r="PBX215" s="92"/>
      <c r="PBY215" s="92"/>
      <c r="PBZ215" s="92"/>
      <c r="PCA215" s="92"/>
      <c r="PCB215" s="92"/>
      <c r="PCC215" s="92"/>
      <c r="PCD215" s="92"/>
      <c r="PCE215" s="92"/>
      <c r="PCF215" s="92"/>
      <c r="PCG215" s="92"/>
      <c r="PCH215" s="92"/>
      <c r="PCI215" s="92"/>
      <c r="PCJ215" s="92"/>
      <c r="PCK215" s="92"/>
      <c r="PCL215" s="92"/>
      <c r="PCM215" s="92"/>
      <c r="PCN215" s="92"/>
      <c r="PCO215" s="92"/>
      <c r="PCP215" s="92"/>
      <c r="PCQ215" s="92"/>
      <c r="PCR215" s="92"/>
      <c r="PCS215" s="92"/>
      <c r="PCT215" s="92"/>
      <c r="PCU215" s="92"/>
      <c r="PCV215" s="92"/>
      <c r="PCW215" s="92"/>
      <c r="PCX215" s="92"/>
      <c r="PCY215" s="92"/>
      <c r="PCZ215" s="92"/>
      <c r="PDA215" s="92"/>
      <c r="PDB215" s="92"/>
      <c r="PDC215" s="92"/>
      <c r="PDD215" s="92"/>
      <c r="PDE215" s="92"/>
      <c r="PDF215" s="92"/>
      <c r="PDG215" s="92"/>
      <c r="PDH215" s="92"/>
      <c r="PDI215" s="92"/>
      <c r="PDJ215" s="92"/>
      <c r="PDK215" s="92"/>
      <c r="PDL215" s="92"/>
      <c r="PDM215" s="92"/>
      <c r="PDN215" s="92"/>
      <c r="PDO215" s="92"/>
      <c r="PDP215" s="92"/>
      <c r="PDQ215" s="92"/>
      <c r="PDR215" s="92"/>
      <c r="PDS215" s="92"/>
      <c r="PDT215" s="92"/>
      <c r="PDU215" s="92"/>
      <c r="PDV215" s="92"/>
      <c r="PDW215" s="92"/>
      <c r="PDX215" s="92"/>
      <c r="PDY215" s="92"/>
      <c r="PDZ215" s="92"/>
      <c r="PEA215" s="92"/>
      <c r="PEB215" s="92"/>
      <c r="PEC215" s="92"/>
      <c r="PED215" s="92"/>
      <c r="PEE215" s="92"/>
      <c r="PEF215" s="92"/>
      <c r="PEG215" s="92"/>
      <c r="PEH215" s="92"/>
      <c r="PEI215" s="92"/>
      <c r="PEJ215" s="92"/>
      <c r="PEK215" s="92"/>
      <c r="PEL215" s="92"/>
      <c r="PEM215" s="92"/>
      <c r="PEN215" s="92"/>
      <c r="PEO215" s="92"/>
      <c r="PEP215" s="92"/>
      <c r="PEQ215" s="92"/>
      <c r="PER215" s="92"/>
      <c r="PES215" s="92"/>
      <c r="PET215" s="92"/>
      <c r="PEU215" s="92"/>
      <c r="PEV215" s="92"/>
      <c r="PEW215" s="92"/>
      <c r="PEX215" s="92"/>
      <c r="PEY215" s="92"/>
      <c r="PEZ215" s="92"/>
      <c r="PFA215" s="92"/>
      <c r="PFB215" s="92"/>
      <c r="PFC215" s="92"/>
      <c r="PFD215" s="92"/>
      <c r="PFE215" s="92"/>
      <c r="PFF215" s="92"/>
      <c r="PFG215" s="92"/>
      <c r="PFH215" s="92"/>
      <c r="PFI215" s="92"/>
      <c r="PFJ215" s="92"/>
      <c r="PFK215" s="92"/>
      <c r="PFL215" s="92"/>
      <c r="PFM215" s="92"/>
      <c r="PFN215" s="92"/>
      <c r="PFO215" s="92"/>
      <c r="PFP215" s="92"/>
      <c r="PFQ215" s="92"/>
      <c r="PFR215" s="92"/>
      <c r="PFS215" s="92"/>
      <c r="PFT215" s="92"/>
      <c r="PFU215" s="92"/>
      <c r="PFV215" s="92"/>
      <c r="PFW215" s="92"/>
      <c r="PFX215" s="92"/>
      <c r="PFY215" s="92"/>
      <c r="PFZ215" s="92"/>
      <c r="PGA215" s="92"/>
      <c r="PGB215" s="92"/>
      <c r="PGC215" s="92"/>
      <c r="PGD215" s="92"/>
      <c r="PGE215" s="92"/>
      <c r="PGF215" s="92"/>
      <c r="PGG215" s="92"/>
      <c r="PGH215" s="92"/>
      <c r="PGI215" s="92"/>
      <c r="PGJ215" s="92"/>
      <c r="PGK215" s="92"/>
      <c r="PGL215" s="92"/>
      <c r="PGM215" s="92"/>
      <c r="PGN215" s="92"/>
      <c r="PGO215" s="92"/>
      <c r="PGP215" s="92"/>
      <c r="PGQ215" s="92"/>
      <c r="PGR215" s="92"/>
      <c r="PGS215" s="92"/>
      <c r="PGT215" s="92"/>
      <c r="PGU215" s="92"/>
      <c r="PGV215" s="92"/>
      <c r="PGW215" s="92"/>
      <c r="PGX215" s="92"/>
      <c r="PGY215" s="92"/>
      <c r="PGZ215" s="92"/>
      <c r="PHA215" s="92"/>
      <c r="PHB215" s="92"/>
      <c r="PHC215" s="92"/>
      <c r="PHD215" s="92"/>
      <c r="PHE215" s="92"/>
      <c r="PHF215" s="92"/>
      <c r="PHG215" s="92"/>
      <c r="PHH215" s="92"/>
      <c r="PHI215" s="92"/>
      <c r="PHJ215" s="92"/>
      <c r="PHK215" s="92"/>
      <c r="PHL215" s="92"/>
      <c r="PHM215" s="92"/>
      <c r="PHN215" s="92"/>
      <c r="PHO215" s="92"/>
      <c r="PHP215" s="92"/>
      <c r="PHQ215" s="92"/>
      <c r="PHR215" s="92"/>
      <c r="PHS215" s="92"/>
      <c r="PHT215" s="92"/>
      <c r="PHU215" s="92"/>
      <c r="PHV215" s="92"/>
      <c r="PHW215" s="92"/>
      <c r="PHX215" s="92"/>
      <c r="PHY215" s="92"/>
      <c r="PHZ215" s="92"/>
      <c r="PIA215" s="92"/>
      <c r="PIB215" s="92"/>
      <c r="PIC215" s="92"/>
      <c r="PID215" s="92"/>
      <c r="PIE215" s="92"/>
      <c r="PIF215" s="92"/>
      <c r="PIG215" s="92"/>
      <c r="PIH215" s="92"/>
      <c r="PII215" s="92"/>
      <c r="PIJ215" s="92"/>
      <c r="PIK215" s="92"/>
      <c r="PIL215" s="92"/>
      <c r="PIM215" s="92"/>
      <c r="PIN215" s="92"/>
      <c r="PIO215" s="92"/>
      <c r="PIP215" s="92"/>
      <c r="PIQ215" s="92"/>
      <c r="PIR215" s="92"/>
      <c r="PIS215" s="92"/>
      <c r="PIT215" s="92"/>
      <c r="PIU215" s="92"/>
      <c r="PIV215" s="92"/>
      <c r="PIW215" s="92"/>
      <c r="PIX215" s="92"/>
      <c r="PIY215" s="92"/>
      <c r="PIZ215" s="92"/>
      <c r="PJA215" s="92"/>
      <c r="PJB215" s="92"/>
      <c r="PJC215" s="92"/>
      <c r="PJD215" s="92"/>
      <c r="PJE215" s="92"/>
      <c r="PJF215" s="92"/>
      <c r="PJG215" s="92"/>
      <c r="PJH215" s="92"/>
      <c r="PJI215" s="92"/>
      <c r="PJJ215" s="92"/>
      <c r="PJK215" s="92"/>
      <c r="PJL215" s="92"/>
      <c r="PJM215" s="92"/>
      <c r="PJN215" s="92"/>
      <c r="PJO215" s="92"/>
      <c r="PJP215" s="92"/>
      <c r="PJQ215" s="92"/>
      <c r="PJR215" s="92"/>
      <c r="PJS215" s="92"/>
      <c r="PJT215" s="92"/>
      <c r="PJU215" s="92"/>
      <c r="PJV215" s="92"/>
      <c r="PJW215" s="92"/>
      <c r="PJX215" s="92"/>
      <c r="PJY215" s="92"/>
      <c r="PJZ215" s="92"/>
      <c r="PKA215" s="92"/>
      <c r="PKB215" s="92"/>
      <c r="PKC215" s="92"/>
      <c r="PKD215" s="92"/>
      <c r="PKE215" s="92"/>
      <c r="PKF215" s="92"/>
      <c r="PKG215" s="92"/>
      <c r="PKH215" s="92"/>
      <c r="PKI215" s="92"/>
      <c r="PKJ215" s="92"/>
      <c r="PKK215" s="92"/>
      <c r="PKL215" s="92"/>
      <c r="PKM215" s="92"/>
      <c r="PKN215" s="92"/>
      <c r="PKO215" s="92"/>
      <c r="PKP215" s="92"/>
      <c r="PKQ215" s="92"/>
      <c r="PKR215" s="92"/>
      <c r="PKS215" s="92"/>
      <c r="PKT215" s="92"/>
      <c r="PKU215" s="92"/>
      <c r="PKV215" s="92"/>
      <c r="PKW215" s="92"/>
      <c r="PKX215" s="92"/>
      <c r="PKY215" s="92"/>
      <c r="PKZ215" s="92"/>
      <c r="PLA215" s="92"/>
      <c r="PLB215" s="92"/>
      <c r="PLC215" s="92"/>
      <c r="PLD215" s="92"/>
      <c r="PLE215" s="92"/>
      <c r="PLF215" s="92"/>
      <c r="PLG215" s="92"/>
      <c r="PLH215" s="92"/>
      <c r="PLI215" s="92"/>
      <c r="PLJ215" s="92"/>
      <c r="PLK215" s="92"/>
      <c r="PLL215" s="92"/>
      <c r="PLM215" s="92"/>
      <c r="PLN215" s="92"/>
      <c r="PLO215" s="92"/>
      <c r="PLP215" s="92"/>
      <c r="PLQ215" s="92"/>
      <c r="PLR215" s="92"/>
      <c r="PLS215" s="92"/>
      <c r="PLT215" s="92"/>
      <c r="PLU215" s="92"/>
      <c r="PLV215" s="92"/>
      <c r="PLW215" s="92"/>
      <c r="PLX215" s="92"/>
      <c r="PLY215" s="92"/>
      <c r="PLZ215" s="92"/>
      <c r="PMA215" s="92"/>
      <c r="PMB215" s="92"/>
      <c r="PMC215" s="92"/>
      <c r="PMD215" s="92"/>
      <c r="PME215" s="92"/>
      <c r="PMF215" s="92"/>
      <c r="PMG215" s="92"/>
      <c r="PMH215" s="92"/>
      <c r="PMI215" s="92"/>
      <c r="PMJ215" s="92"/>
      <c r="PMK215" s="92"/>
      <c r="PML215" s="92"/>
      <c r="PMM215" s="92"/>
      <c r="PMN215" s="92"/>
      <c r="PMO215" s="92"/>
      <c r="PMP215" s="92"/>
      <c r="PMQ215" s="92"/>
      <c r="PMR215" s="92"/>
      <c r="PMS215" s="92"/>
      <c r="PMT215" s="92"/>
      <c r="PMU215" s="92"/>
      <c r="PMV215" s="92"/>
      <c r="PMW215" s="92"/>
      <c r="PMX215" s="92"/>
      <c r="PMY215" s="92"/>
      <c r="PMZ215" s="92"/>
      <c r="PNA215" s="92"/>
      <c r="PNB215" s="92"/>
      <c r="PNC215" s="92"/>
      <c r="PND215" s="92"/>
      <c r="PNE215" s="92"/>
      <c r="PNF215" s="92"/>
      <c r="PNG215" s="92"/>
      <c r="PNH215" s="92"/>
      <c r="PNI215" s="92"/>
      <c r="PNJ215" s="92"/>
      <c r="PNK215" s="92"/>
      <c r="PNL215" s="92"/>
      <c r="PNM215" s="92"/>
      <c r="PNN215" s="92"/>
      <c r="PNO215" s="92"/>
      <c r="PNP215" s="92"/>
      <c r="PNQ215" s="92"/>
      <c r="PNR215" s="92"/>
      <c r="PNS215" s="92"/>
      <c r="PNT215" s="92"/>
      <c r="PNU215" s="92"/>
      <c r="PNV215" s="92"/>
      <c r="PNW215" s="92"/>
      <c r="PNX215" s="92"/>
      <c r="PNY215" s="92"/>
      <c r="PNZ215" s="92"/>
      <c r="POA215" s="92"/>
      <c r="POB215" s="92"/>
      <c r="POC215" s="92"/>
      <c r="POD215" s="92"/>
      <c r="POE215" s="92"/>
      <c r="POF215" s="92"/>
      <c r="POG215" s="92"/>
      <c r="POH215" s="92"/>
      <c r="POI215" s="92"/>
      <c r="POJ215" s="92"/>
      <c r="POK215" s="92"/>
      <c r="POL215" s="92"/>
      <c r="POM215" s="92"/>
      <c r="PON215" s="92"/>
      <c r="POO215" s="92"/>
      <c r="POP215" s="92"/>
      <c r="POQ215" s="92"/>
      <c r="POR215" s="92"/>
      <c r="POS215" s="92"/>
      <c r="POT215" s="92"/>
      <c r="POU215" s="92"/>
      <c r="POV215" s="92"/>
      <c r="POW215" s="92"/>
      <c r="POX215" s="92"/>
      <c r="POY215" s="92"/>
      <c r="POZ215" s="92"/>
      <c r="PPA215" s="92"/>
      <c r="PPB215" s="92"/>
      <c r="PPC215" s="92"/>
      <c r="PPD215" s="92"/>
      <c r="PPE215" s="92"/>
      <c r="PPF215" s="92"/>
      <c r="PPG215" s="92"/>
      <c r="PPH215" s="92"/>
      <c r="PPI215" s="92"/>
      <c r="PPJ215" s="92"/>
      <c r="PPK215" s="92"/>
      <c r="PPL215" s="92"/>
      <c r="PPM215" s="92"/>
      <c r="PPN215" s="92"/>
      <c r="PPO215" s="92"/>
      <c r="PPP215" s="92"/>
      <c r="PPQ215" s="92"/>
      <c r="PPR215" s="92"/>
      <c r="PPS215" s="92"/>
      <c r="PPT215" s="92"/>
      <c r="PPU215" s="92"/>
      <c r="PPV215" s="92"/>
      <c r="PPW215" s="92"/>
      <c r="PPX215" s="92"/>
      <c r="PPY215" s="92"/>
      <c r="PPZ215" s="92"/>
      <c r="PQA215" s="92"/>
      <c r="PQB215" s="92"/>
      <c r="PQC215" s="92"/>
      <c r="PQD215" s="92"/>
      <c r="PQE215" s="92"/>
      <c r="PQF215" s="92"/>
      <c r="PQG215" s="92"/>
      <c r="PQH215" s="92"/>
      <c r="PQI215" s="92"/>
      <c r="PQJ215" s="92"/>
      <c r="PQK215" s="92"/>
      <c r="PQL215" s="92"/>
      <c r="PQM215" s="92"/>
      <c r="PQN215" s="92"/>
      <c r="PQO215" s="92"/>
      <c r="PQP215" s="92"/>
      <c r="PQQ215" s="92"/>
      <c r="PQR215" s="92"/>
      <c r="PQS215" s="92"/>
      <c r="PQT215" s="92"/>
      <c r="PQU215" s="92"/>
      <c r="PQV215" s="92"/>
      <c r="PQW215" s="92"/>
      <c r="PQX215" s="92"/>
      <c r="PQY215" s="92"/>
      <c r="PQZ215" s="92"/>
      <c r="PRA215" s="92"/>
      <c r="PRB215" s="92"/>
      <c r="PRC215" s="92"/>
      <c r="PRD215" s="92"/>
      <c r="PRE215" s="92"/>
      <c r="PRF215" s="92"/>
      <c r="PRG215" s="92"/>
      <c r="PRH215" s="92"/>
      <c r="PRI215" s="92"/>
      <c r="PRJ215" s="92"/>
      <c r="PRK215" s="92"/>
      <c r="PRL215" s="92"/>
      <c r="PRM215" s="92"/>
      <c r="PRN215" s="92"/>
      <c r="PRO215" s="92"/>
      <c r="PRP215" s="92"/>
      <c r="PRQ215" s="92"/>
      <c r="PRR215" s="92"/>
      <c r="PRS215" s="92"/>
      <c r="PRT215" s="92"/>
      <c r="PRU215" s="92"/>
      <c r="PRV215" s="92"/>
      <c r="PRW215" s="92"/>
      <c r="PRX215" s="92"/>
      <c r="PRY215" s="92"/>
      <c r="PRZ215" s="92"/>
      <c r="PSA215" s="92"/>
      <c r="PSB215" s="92"/>
      <c r="PSC215" s="92"/>
      <c r="PSD215" s="92"/>
      <c r="PSE215" s="92"/>
      <c r="PSF215" s="92"/>
      <c r="PSG215" s="92"/>
      <c r="PSH215" s="92"/>
      <c r="PSI215" s="92"/>
      <c r="PSJ215" s="92"/>
      <c r="PSK215" s="92"/>
      <c r="PSL215" s="92"/>
      <c r="PSM215" s="92"/>
      <c r="PSN215" s="92"/>
      <c r="PSO215" s="92"/>
      <c r="PSP215" s="92"/>
      <c r="PSQ215" s="92"/>
      <c r="PSR215" s="92"/>
      <c r="PSS215" s="92"/>
      <c r="PST215" s="92"/>
      <c r="PSU215" s="92"/>
      <c r="PSV215" s="92"/>
      <c r="PSW215" s="92"/>
      <c r="PSX215" s="92"/>
      <c r="PSY215" s="92"/>
      <c r="PSZ215" s="92"/>
      <c r="PTA215" s="92"/>
      <c r="PTB215" s="92"/>
      <c r="PTC215" s="92"/>
      <c r="PTD215" s="92"/>
      <c r="PTE215" s="92"/>
      <c r="PTF215" s="92"/>
      <c r="PTG215" s="92"/>
      <c r="PTH215" s="92"/>
      <c r="PTI215" s="92"/>
      <c r="PTJ215" s="92"/>
      <c r="PTK215" s="92"/>
      <c r="PTL215" s="92"/>
      <c r="PTM215" s="92"/>
      <c r="PTN215" s="92"/>
      <c r="PTO215" s="92"/>
      <c r="PTP215" s="92"/>
      <c r="PTQ215" s="92"/>
      <c r="PTR215" s="92"/>
      <c r="PTS215" s="92"/>
      <c r="PTT215" s="92"/>
      <c r="PTU215" s="92"/>
      <c r="PTV215" s="92"/>
      <c r="PTW215" s="92"/>
      <c r="PTX215" s="92"/>
      <c r="PTY215" s="92"/>
      <c r="PTZ215" s="92"/>
      <c r="PUA215" s="92"/>
      <c r="PUB215" s="92"/>
      <c r="PUC215" s="92"/>
      <c r="PUD215" s="92"/>
      <c r="PUE215" s="92"/>
      <c r="PUF215" s="92"/>
      <c r="PUG215" s="92"/>
      <c r="PUH215" s="92"/>
      <c r="PUI215" s="92"/>
      <c r="PUJ215" s="92"/>
      <c r="PUK215" s="92"/>
      <c r="PUL215" s="92"/>
      <c r="PUM215" s="92"/>
      <c r="PUN215" s="92"/>
      <c r="PUO215" s="92"/>
      <c r="PUP215" s="92"/>
      <c r="PUQ215" s="92"/>
      <c r="PUR215" s="92"/>
      <c r="PUS215" s="92"/>
      <c r="PUT215" s="92"/>
      <c r="PUU215" s="92"/>
      <c r="PUV215" s="92"/>
      <c r="PUW215" s="92"/>
      <c r="PUX215" s="92"/>
      <c r="PUY215" s="92"/>
      <c r="PUZ215" s="92"/>
      <c r="PVA215" s="92"/>
      <c r="PVB215" s="92"/>
      <c r="PVC215" s="92"/>
      <c r="PVD215" s="92"/>
      <c r="PVE215" s="92"/>
      <c r="PVF215" s="92"/>
      <c r="PVG215" s="92"/>
      <c r="PVH215" s="92"/>
      <c r="PVI215" s="92"/>
      <c r="PVJ215" s="92"/>
      <c r="PVK215" s="92"/>
      <c r="PVL215" s="92"/>
      <c r="PVM215" s="92"/>
      <c r="PVN215" s="92"/>
      <c r="PVO215" s="92"/>
      <c r="PVP215" s="92"/>
      <c r="PVQ215" s="92"/>
      <c r="PVR215" s="92"/>
      <c r="PVS215" s="92"/>
      <c r="PVT215" s="92"/>
      <c r="PVU215" s="92"/>
      <c r="PVV215" s="92"/>
      <c r="PVW215" s="92"/>
      <c r="PVX215" s="92"/>
      <c r="PVY215" s="92"/>
      <c r="PVZ215" s="92"/>
      <c r="PWA215" s="92"/>
      <c r="PWB215" s="92"/>
      <c r="PWC215" s="92"/>
      <c r="PWD215" s="92"/>
      <c r="PWE215" s="92"/>
      <c r="PWF215" s="92"/>
      <c r="PWG215" s="92"/>
      <c r="PWH215" s="92"/>
      <c r="PWI215" s="92"/>
      <c r="PWJ215" s="92"/>
      <c r="PWK215" s="92"/>
      <c r="PWL215" s="92"/>
      <c r="PWM215" s="92"/>
      <c r="PWN215" s="92"/>
      <c r="PWO215" s="92"/>
      <c r="PWP215" s="92"/>
      <c r="PWQ215" s="92"/>
      <c r="PWR215" s="92"/>
      <c r="PWS215" s="92"/>
      <c r="PWT215" s="92"/>
      <c r="PWU215" s="92"/>
      <c r="PWV215" s="92"/>
      <c r="PWW215" s="92"/>
      <c r="PWX215" s="92"/>
      <c r="PWY215" s="92"/>
      <c r="PWZ215" s="92"/>
      <c r="PXA215" s="92"/>
      <c r="PXB215" s="92"/>
      <c r="PXC215" s="92"/>
      <c r="PXD215" s="92"/>
      <c r="PXE215" s="92"/>
      <c r="PXF215" s="92"/>
      <c r="PXG215" s="92"/>
      <c r="PXH215" s="92"/>
      <c r="PXI215" s="92"/>
      <c r="PXJ215" s="92"/>
      <c r="PXK215" s="92"/>
      <c r="PXL215" s="92"/>
      <c r="PXM215" s="92"/>
      <c r="PXN215" s="92"/>
      <c r="PXO215" s="92"/>
      <c r="PXP215" s="92"/>
      <c r="PXQ215" s="92"/>
      <c r="PXR215" s="92"/>
      <c r="PXS215" s="92"/>
      <c r="PXT215" s="92"/>
      <c r="PXU215" s="92"/>
      <c r="PXV215" s="92"/>
      <c r="PXW215" s="92"/>
      <c r="PXX215" s="92"/>
      <c r="PXY215" s="92"/>
      <c r="PXZ215" s="92"/>
      <c r="PYA215" s="92"/>
      <c r="PYB215" s="92"/>
      <c r="PYC215" s="92"/>
      <c r="PYD215" s="92"/>
      <c r="PYE215" s="92"/>
      <c r="PYF215" s="92"/>
      <c r="PYG215" s="92"/>
      <c r="PYH215" s="92"/>
      <c r="PYI215" s="92"/>
      <c r="PYJ215" s="92"/>
      <c r="PYK215" s="92"/>
      <c r="PYL215" s="92"/>
      <c r="PYM215" s="92"/>
      <c r="PYN215" s="92"/>
      <c r="PYO215" s="92"/>
      <c r="PYP215" s="92"/>
      <c r="PYQ215" s="92"/>
      <c r="PYR215" s="92"/>
      <c r="PYS215" s="92"/>
      <c r="PYT215" s="92"/>
      <c r="PYU215" s="92"/>
      <c r="PYV215" s="92"/>
      <c r="PYW215" s="92"/>
      <c r="PYX215" s="92"/>
      <c r="PYY215" s="92"/>
      <c r="PYZ215" s="92"/>
      <c r="PZA215" s="92"/>
      <c r="PZB215" s="92"/>
      <c r="PZC215" s="92"/>
      <c r="PZD215" s="92"/>
      <c r="PZE215" s="92"/>
      <c r="PZF215" s="92"/>
      <c r="PZG215" s="92"/>
      <c r="PZH215" s="92"/>
      <c r="PZI215" s="92"/>
      <c r="PZJ215" s="92"/>
      <c r="PZK215" s="92"/>
      <c r="PZL215" s="92"/>
      <c r="PZM215" s="92"/>
      <c r="PZN215" s="92"/>
      <c r="PZO215" s="92"/>
      <c r="PZP215" s="92"/>
      <c r="PZQ215" s="92"/>
      <c r="PZR215" s="92"/>
      <c r="PZS215" s="92"/>
      <c r="PZT215" s="92"/>
      <c r="PZU215" s="92"/>
      <c r="PZV215" s="92"/>
      <c r="PZW215" s="92"/>
      <c r="PZX215" s="92"/>
      <c r="PZY215" s="92"/>
      <c r="PZZ215" s="92"/>
      <c r="QAA215" s="92"/>
      <c r="QAB215" s="92"/>
      <c r="QAC215" s="92"/>
      <c r="QAD215" s="92"/>
      <c r="QAE215" s="92"/>
      <c r="QAF215" s="92"/>
      <c r="QAG215" s="92"/>
      <c r="QAH215" s="92"/>
      <c r="QAI215" s="92"/>
      <c r="QAJ215" s="92"/>
      <c r="QAK215" s="92"/>
      <c r="QAL215" s="92"/>
      <c r="QAM215" s="92"/>
      <c r="QAN215" s="92"/>
      <c r="QAO215" s="92"/>
      <c r="QAP215" s="92"/>
      <c r="QAQ215" s="92"/>
      <c r="QAR215" s="92"/>
      <c r="QAS215" s="92"/>
      <c r="QAT215" s="92"/>
      <c r="QAU215" s="92"/>
      <c r="QAV215" s="92"/>
      <c r="QAW215" s="92"/>
      <c r="QAX215" s="92"/>
      <c r="QAY215" s="92"/>
      <c r="QAZ215" s="92"/>
      <c r="QBA215" s="92"/>
      <c r="QBB215" s="92"/>
      <c r="QBC215" s="92"/>
      <c r="QBD215" s="92"/>
      <c r="QBE215" s="92"/>
      <c r="QBF215" s="92"/>
      <c r="QBG215" s="92"/>
      <c r="QBH215" s="92"/>
      <c r="QBI215" s="92"/>
      <c r="QBJ215" s="92"/>
      <c r="QBK215" s="92"/>
      <c r="QBL215" s="92"/>
      <c r="QBM215" s="92"/>
      <c r="QBN215" s="92"/>
      <c r="QBO215" s="92"/>
      <c r="QBP215" s="92"/>
      <c r="QBQ215" s="92"/>
      <c r="QBR215" s="92"/>
      <c r="QBS215" s="92"/>
      <c r="QBT215" s="92"/>
      <c r="QBU215" s="92"/>
      <c r="QBV215" s="92"/>
      <c r="QBW215" s="92"/>
      <c r="QBX215" s="92"/>
      <c r="QBY215" s="92"/>
      <c r="QBZ215" s="92"/>
      <c r="QCA215" s="92"/>
      <c r="QCB215" s="92"/>
      <c r="QCC215" s="92"/>
      <c r="QCD215" s="92"/>
      <c r="QCE215" s="92"/>
      <c r="QCF215" s="92"/>
      <c r="QCG215" s="92"/>
      <c r="QCH215" s="92"/>
      <c r="QCI215" s="92"/>
      <c r="QCJ215" s="92"/>
      <c r="QCK215" s="92"/>
      <c r="QCL215" s="92"/>
      <c r="QCM215" s="92"/>
      <c r="QCN215" s="92"/>
      <c r="QCO215" s="92"/>
      <c r="QCP215" s="92"/>
      <c r="QCQ215" s="92"/>
      <c r="QCR215" s="92"/>
      <c r="QCS215" s="92"/>
      <c r="QCT215" s="92"/>
      <c r="QCU215" s="92"/>
      <c r="QCV215" s="92"/>
      <c r="QCW215" s="92"/>
      <c r="QCX215" s="92"/>
      <c r="QCY215" s="92"/>
      <c r="QCZ215" s="92"/>
      <c r="QDA215" s="92"/>
      <c r="QDB215" s="92"/>
      <c r="QDC215" s="92"/>
      <c r="QDD215" s="92"/>
      <c r="QDE215" s="92"/>
      <c r="QDF215" s="92"/>
      <c r="QDG215" s="92"/>
      <c r="QDH215" s="92"/>
      <c r="QDI215" s="92"/>
      <c r="QDJ215" s="92"/>
      <c r="QDK215" s="92"/>
      <c r="QDL215" s="92"/>
      <c r="QDM215" s="92"/>
      <c r="QDN215" s="92"/>
      <c r="QDO215" s="92"/>
      <c r="QDP215" s="92"/>
      <c r="QDQ215" s="92"/>
      <c r="QDR215" s="92"/>
      <c r="QDS215" s="92"/>
      <c r="QDT215" s="92"/>
      <c r="QDU215" s="92"/>
      <c r="QDV215" s="92"/>
      <c r="QDW215" s="92"/>
      <c r="QDX215" s="92"/>
      <c r="QDY215" s="92"/>
      <c r="QDZ215" s="92"/>
      <c r="QEA215" s="92"/>
      <c r="QEB215" s="92"/>
      <c r="QEC215" s="92"/>
      <c r="QED215" s="92"/>
      <c r="QEE215" s="92"/>
      <c r="QEF215" s="92"/>
      <c r="QEG215" s="92"/>
      <c r="QEH215" s="92"/>
      <c r="QEI215" s="92"/>
      <c r="QEJ215" s="92"/>
      <c r="QEK215" s="92"/>
      <c r="QEL215" s="92"/>
      <c r="QEM215" s="92"/>
      <c r="QEN215" s="92"/>
      <c r="QEO215" s="92"/>
      <c r="QEP215" s="92"/>
      <c r="QEQ215" s="92"/>
      <c r="QER215" s="92"/>
      <c r="QES215" s="92"/>
      <c r="QET215" s="92"/>
      <c r="QEU215" s="92"/>
      <c r="QEV215" s="92"/>
      <c r="QEW215" s="92"/>
      <c r="QEX215" s="92"/>
      <c r="QEY215" s="92"/>
      <c r="QEZ215" s="92"/>
      <c r="QFA215" s="92"/>
      <c r="QFB215" s="92"/>
      <c r="QFC215" s="92"/>
      <c r="QFD215" s="92"/>
      <c r="QFE215" s="92"/>
      <c r="QFF215" s="92"/>
      <c r="QFG215" s="92"/>
      <c r="QFH215" s="92"/>
      <c r="QFI215" s="92"/>
      <c r="QFJ215" s="92"/>
      <c r="QFK215" s="92"/>
      <c r="QFL215" s="92"/>
      <c r="QFM215" s="92"/>
      <c r="QFN215" s="92"/>
      <c r="QFO215" s="92"/>
      <c r="QFP215" s="92"/>
      <c r="QFQ215" s="92"/>
      <c r="QFR215" s="92"/>
      <c r="QFS215" s="92"/>
      <c r="QFT215" s="92"/>
      <c r="QFU215" s="92"/>
      <c r="QFV215" s="92"/>
      <c r="QFW215" s="92"/>
      <c r="QFX215" s="92"/>
      <c r="QFY215" s="92"/>
      <c r="QFZ215" s="92"/>
      <c r="QGA215" s="92"/>
      <c r="QGB215" s="92"/>
      <c r="QGC215" s="92"/>
      <c r="QGD215" s="92"/>
      <c r="QGE215" s="92"/>
      <c r="QGF215" s="92"/>
      <c r="QGG215" s="92"/>
      <c r="QGH215" s="92"/>
      <c r="QGI215" s="92"/>
      <c r="QGJ215" s="92"/>
      <c r="QGK215" s="92"/>
      <c r="QGL215" s="92"/>
      <c r="QGM215" s="92"/>
      <c r="QGN215" s="92"/>
      <c r="QGO215" s="92"/>
      <c r="QGP215" s="92"/>
      <c r="QGQ215" s="92"/>
      <c r="QGR215" s="92"/>
      <c r="QGS215" s="92"/>
      <c r="QGT215" s="92"/>
      <c r="QGU215" s="92"/>
      <c r="QGV215" s="92"/>
      <c r="QGW215" s="92"/>
      <c r="QGX215" s="92"/>
      <c r="QGY215" s="92"/>
      <c r="QGZ215" s="92"/>
      <c r="QHA215" s="92"/>
      <c r="QHB215" s="92"/>
      <c r="QHC215" s="92"/>
      <c r="QHD215" s="92"/>
      <c r="QHE215" s="92"/>
      <c r="QHF215" s="92"/>
      <c r="QHG215" s="92"/>
      <c r="QHH215" s="92"/>
      <c r="QHI215" s="92"/>
      <c r="QHJ215" s="92"/>
      <c r="QHK215" s="92"/>
      <c r="QHL215" s="92"/>
      <c r="QHM215" s="92"/>
      <c r="QHN215" s="92"/>
      <c r="QHO215" s="92"/>
      <c r="QHP215" s="92"/>
      <c r="QHQ215" s="92"/>
      <c r="QHR215" s="92"/>
      <c r="QHS215" s="92"/>
      <c r="QHT215" s="92"/>
      <c r="QHU215" s="92"/>
      <c r="QHV215" s="92"/>
      <c r="QHW215" s="92"/>
      <c r="QHX215" s="92"/>
      <c r="QHY215" s="92"/>
      <c r="QHZ215" s="92"/>
      <c r="QIA215" s="92"/>
      <c r="QIB215" s="92"/>
      <c r="QIC215" s="92"/>
      <c r="QID215" s="92"/>
      <c r="QIE215" s="92"/>
      <c r="QIF215" s="92"/>
      <c r="QIG215" s="92"/>
      <c r="QIH215" s="92"/>
      <c r="QII215" s="92"/>
      <c r="QIJ215" s="92"/>
      <c r="QIK215" s="92"/>
      <c r="QIL215" s="92"/>
      <c r="QIM215" s="92"/>
      <c r="QIN215" s="92"/>
      <c r="QIO215" s="92"/>
      <c r="QIP215" s="92"/>
      <c r="QIQ215" s="92"/>
      <c r="QIR215" s="92"/>
      <c r="QIS215" s="92"/>
      <c r="QIT215" s="92"/>
      <c r="QIU215" s="92"/>
      <c r="QIV215" s="92"/>
      <c r="QIW215" s="92"/>
      <c r="QIX215" s="92"/>
      <c r="QIY215" s="92"/>
      <c r="QIZ215" s="92"/>
      <c r="QJA215" s="92"/>
      <c r="QJB215" s="92"/>
      <c r="QJC215" s="92"/>
      <c r="QJD215" s="92"/>
      <c r="QJE215" s="92"/>
      <c r="QJF215" s="92"/>
      <c r="QJG215" s="92"/>
      <c r="QJH215" s="92"/>
      <c r="QJI215" s="92"/>
      <c r="QJJ215" s="92"/>
      <c r="QJK215" s="92"/>
      <c r="QJL215" s="92"/>
      <c r="QJM215" s="92"/>
      <c r="QJN215" s="92"/>
      <c r="QJO215" s="92"/>
      <c r="QJP215" s="92"/>
      <c r="QJQ215" s="92"/>
      <c r="QJR215" s="92"/>
      <c r="QJS215" s="92"/>
      <c r="QJT215" s="92"/>
      <c r="QJU215" s="92"/>
      <c r="QJV215" s="92"/>
      <c r="QJW215" s="92"/>
      <c r="QJX215" s="92"/>
      <c r="QJY215" s="92"/>
      <c r="QJZ215" s="92"/>
      <c r="QKA215" s="92"/>
      <c r="QKB215" s="92"/>
      <c r="QKC215" s="92"/>
      <c r="QKD215" s="92"/>
      <c r="QKE215" s="92"/>
      <c r="QKF215" s="92"/>
      <c r="QKG215" s="92"/>
      <c r="QKH215" s="92"/>
      <c r="QKI215" s="92"/>
      <c r="QKJ215" s="92"/>
      <c r="QKK215" s="92"/>
      <c r="QKL215" s="92"/>
      <c r="QKM215" s="92"/>
      <c r="QKN215" s="92"/>
      <c r="QKO215" s="92"/>
      <c r="QKP215" s="92"/>
      <c r="QKQ215" s="92"/>
      <c r="QKR215" s="92"/>
      <c r="QKS215" s="92"/>
      <c r="QKT215" s="92"/>
      <c r="QKU215" s="92"/>
      <c r="QKV215" s="92"/>
      <c r="QKW215" s="92"/>
      <c r="QKX215" s="92"/>
      <c r="QKY215" s="92"/>
      <c r="QKZ215" s="92"/>
      <c r="QLA215" s="92"/>
      <c r="QLB215" s="92"/>
      <c r="QLC215" s="92"/>
      <c r="QLD215" s="92"/>
      <c r="QLE215" s="92"/>
      <c r="QLF215" s="92"/>
      <c r="QLG215" s="92"/>
      <c r="QLH215" s="92"/>
      <c r="QLI215" s="92"/>
      <c r="QLJ215" s="92"/>
      <c r="QLK215" s="92"/>
      <c r="QLL215" s="92"/>
      <c r="QLM215" s="92"/>
      <c r="QLN215" s="92"/>
      <c r="QLO215" s="92"/>
      <c r="QLP215" s="92"/>
      <c r="QLQ215" s="92"/>
      <c r="QLR215" s="92"/>
      <c r="QLS215" s="92"/>
      <c r="QLT215" s="92"/>
      <c r="QLU215" s="92"/>
      <c r="QLV215" s="92"/>
      <c r="QLW215" s="92"/>
      <c r="QLX215" s="92"/>
      <c r="QLY215" s="92"/>
      <c r="QLZ215" s="92"/>
      <c r="QMA215" s="92"/>
      <c r="QMB215" s="92"/>
      <c r="QMC215" s="92"/>
      <c r="QMD215" s="92"/>
      <c r="QME215" s="92"/>
      <c r="QMF215" s="92"/>
      <c r="QMG215" s="92"/>
      <c r="QMH215" s="92"/>
      <c r="QMI215" s="92"/>
      <c r="QMJ215" s="92"/>
      <c r="QMK215" s="92"/>
      <c r="QML215" s="92"/>
      <c r="QMM215" s="92"/>
      <c r="QMN215" s="92"/>
      <c r="QMO215" s="92"/>
      <c r="QMP215" s="92"/>
      <c r="QMQ215" s="92"/>
      <c r="QMR215" s="92"/>
      <c r="QMS215" s="92"/>
      <c r="QMT215" s="92"/>
      <c r="QMU215" s="92"/>
      <c r="QMV215" s="92"/>
      <c r="QMW215" s="92"/>
      <c r="QMX215" s="92"/>
      <c r="QMY215" s="92"/>
      <c r="QMZ215" s="92"/>
      <c r="QNA215" s="92"/>
      <c r="QNB215" s="92"/>
      <c r="QNC215" s="92"/>
      <c r="QND215" s="92"/>
      <c r="QNE215" s="92"/>
      <c r="QNF215" s="92"/>
      <c r="QNG215" s="92"/>
      <c r="QNH215" s="92"/>
      <c r="QNI215" s="92"/>
      <c r="QNJ215" s="92"/>
      <c r="QNK215" s="92"/>
      <c r="QNL215" s="92"/>
      <c r="QNM215" s="92"/>
      <c r="QNN215" s="92"/>
      <c r="QNO215" s="92"/>
      <c r="QNP215" s="92"/>
      <c r="QNQ215" s="92"/>
      <c r="QNR215" s="92"/>
      <c r="QNS215" s="92"/>
      <c r="QNT215" s="92"/>
      <c r="QNU215" s="92"/>
      <c r="QNV215" s="92"/>
      <c r="QNW215" s="92"/>
      <c r="QNX215" s="92"/>
      <c r="QNY215" s="92"/>
      <c r="QNZ215" s="92"/>
      <c r="QOA215" s="92"/>
      <c r="QOB215" s="92"/>
      <c r="QOC215" s="92"/>
      <c r="QOD215" s="92"/>
      <c r="QOE215" s="92"/>
      <c r="QOF215" s="92"/>
      <c r="QOG215" s="92"/>
      <c r="QOH215" s="92"/>
      <c r="QOI215" s="92"/>
      <c r="QOJ215" s="92"/>
      <c r="QOK215" s="92"/>
      <c r="QOL215" s="92"/>
      <c r="QOM215" s="92"/>
      <c r="QON215" s="92"/>
      <c r="QOO215" s="92"/>
      <c r="QOP215" s="92"/>
      <c r="QOQ215" s="92"/>
      <c r="QOR215" s="92"/>
      <c r="QOS215" s="92"/>
      <c r="QOT215" s="92"/>
      <c r="QOU215" s="92"/>
      <c r="QOV215" s="92"/>
      <c r="QOW215" s="92"/>
      <c r="QOX215" s="92"/>
      <c r="QOY215" s="92"/>
      <c r="QOZ215" s="92"/>
      <c r="QPA215" s="92"/>
      <c r="QPB215" s="92"/>
      <c r="QPC215" s="92"/>
      <c r="QPD215" s="92"/>
      <c r="QPE215" s="92"/>
      <c r="QPF215" s="92"/>
      <c r="QPG215" s="92"/>
      <c r="QPH215" s="92"/>
      <c r="QPI215" s="92"/>
      <c r="QPJ215" s="92"/>
      <c r="QPK215" s="92"/>
      <c r="QPL215" s="92"/>
      <c r="QPM215" s="92"/>
      <c r="QPN215" s="92"/>
      <c r="QPO215" s="92"/>
      <c r="QPP215" s="92"/>
      <c r="QPQ215" s="92"/>
      <c r="QPR215" s="92"/>
      <c r="QPS215" s="92"/>
      <c r="QPT215" s="92"/>
      <c r="QPU215" s="92"/>
      <c r="QPV215" s="92"/>
      <c r="QPW215" s="92"/>
      <c r="QPX215" s="92"/>
      <c r="QPY215" s="92"/>
      <c r="QPZ215" s="92"/>
      <c r="QQA215" s="92"/>
      <c r="QQB215" s="92"/>
      <c r="QQC215" s="92"/>
      <c r="QQD215" s="92"/>
      <c r="QQE215" s="92"/>
      <c r="QQF215" s="92"/>
      <c r="QQG215" s="92"/>
      <c r="QQH215" s="92"/>
      <c r="QQI215" s="92"/>
      <c r="QQJ215" s="92"/>
      <c r="QQK215" s="92"/>
      <c r="QQL215" s="92"/>
      <c r="QQM215" s="92"/>
      <c r="QQN215" s="92"/>
      <c r="QQO215" s="92"/>
      <c r="QQP215" s="92"/>
      <c r="QQQ215" s="92"/>
      <c r="QQR215" s="92"/>
      <c r="QQS215" s="92"/>
      <c r="QQT215" s="92"/>
      <c r="QQU215" s="92"/>
      <c r="QQV215" s="92"/>
      <c r="QQW215" s="92"/>
      <c r="QQX215" s="92"/>
      <c r="QQY215" s="92"/>
      <c r="QQZ215" s="92"/>
      <c r="QRA215" s="92"/>
      <c r="QRB215" s="92"/>
      <c r="QRC215" s="92"/>
      <c r="QRD215" s="92"/>
      <c r="QRE215" s="92"/>
      <c r="QRF215" s="92"/>
      <c r="QRG215" s="92"/>
      <c r="QRH215" s="92"/>
      <c r="QRI215" s="92"/>
      <c r="QRJ215" s="92"/>
      <c r="QRK215" s="92"/>
      <c r="QRL215" s="92"/>
      <c r="QRM215" s="92"/>
      <c r="QRN215" s="92"/>
      <c r="QRO215" s="92"/>
      <c r="QRP215" s="92"/>
      <c r="QRQ215" s="92"/>
      <c r="QRR215" s="92"/>
      <c r="QRS215" s="92"/>
      <c r="QRT215" s="92"/>
      <c r="QRU215" s="92"/>
      <c r="QRV215" s="92"/>
      <c r="QRW215" s="92"/>
      <c r="QRX215" s="92"/>
      <c r="QRY215" s="92"/>
      <c r="QRZ215" s="92"/>
      <c r="QSA215" s="92"/>
      <c r="QSB215" s="92"/>
      <c r="QSC215" s="92"/>
      <c r="QSD215" s="92"/>
      <c r="QSE215" s="92"/>
      <c r="QSF215" s="92"/>
      <c r="QSG215" s="92"/>
      <c r="QSH215" s="92"/>
      <c r="QSI215" s="92"/>
      <c r="QSJ215" s="92"/>
      <c r="QSK215" s="92"/>
      <c r="QSL215" s="92"/>
      <c r="QSM215" s="92"/>
      <c r="QSN215" s="92"/>
      <c r="QSO215" s="92"/>
      <c r="QSP215" s="92"/>
      <c r="QSQ215" s="92"/>
      <c r="QSR215" s="92"/>
      <c r="QSS215" s="92"/>
      <c r="QST215" s="92"/>
      <c r="QSU215" s="92"/>
      <c r="QSV215" s="92"/>
      <c r="QSW215" s="92"/>
      <c r="QSX215" s="92"/>
      <c r="QSY215" s="92"/>
      <c r="QSZ215" s="92"/>
      <c r="QTA215" s="92"/>
      <c r="QTB215" s="92"/>
      <c r="QTC215" s="92"/>
      <c r="QTD215" s="92"/>
      <c r="QTE215" s="92"/>
      <c r="QTF215" s="92"/>
      <c r="QTG215" s="92"/>
      <c r="QTH215" s="92"/>
      <c r="QTI215" s="92"/>
      <c r="QTJ215" s="92"/>
      <c r="QTK215" s="92"/>
      <c r="QTL215" s="92"/>
      <c r="QTM215" s="92"/>
      <c r="QTN215" s="92"/>
      <c r="QTO215" s="92"/>
      <c r="QTP215" s="92"/>
      <c r="QTQ215" s="92"/>
      <c r="QTR215" s="92"/>
      <c r="QTS215" s="92"/>
      <c r="QTT215" s="92"/>
      <c r="QTU215" s="92"/>
      <c r="QTV215" s="92"/>
      <c r="QTW215" s="92"/>
      <c r="QTX215" s="92"/>
      <c r="QTY215" s="92"/>
      <c r="QTZ215" s="92"/>
      <c r="QUA215" s="92"/>
      <c r="QUB215" s="92"/>
      <c r="QUC215" s="92"/>
      <c r="QUD215" s="92"/>
      <c r="QUE215" s="92"/>
      <c r="QUF215" s="92"/>
      <c r="QUG215" s="92"/>
      <c r="QUH215" s="92"/>
      <c r="QUI215" s="92"/>
      <c r="QUJ215" s="92"/>
      <c r="QUK215" s="92"/>
      <c r="QUL215" s="92"/>
      <c r="QUM215" s="92"/>
      <c r="QUN215" s="92"/>
      <c r="QUO215" s="92"/>
      <c r="QUP215" s="92"/>
      <c r="QUQ215" s="92"/>
      <c r="QUR215" s="92"/>
      <c r="QUS215" s="92"/>
      <c r="QUT215" s="92"/>
      <c r="QUU215" s="92"/>
      <c r="QUV215" s="92"/>
      <c r="QUW215" s="92"/>
      <c r="QUX215" s="92"/>
      <c r="QUY215" s="92"/>
      <c r="QUZ215" s="92"/>
      <c r="QVA215" s="92"/>
      <c r="QVB215" s="92"/>
      <c r="QVC215" s="92"/>
      <c r="QVD215" s="92"/>
      <c r="QVE215" s="92"/>
      <c r="QVF215" s="92"/>
      <c r="QVG215" s="92"/>
      <c r="QVH215" s="92"/>
      <c r="QVI215" s="92"/>
      <c r="QVJ215" s="92"/>
      <c r="QVK215" s="92"/>
      <c r="QVL215" s="92"/>
      <c r="QVM215" s="92"/>
      <c r="QVN215" s="92"/>
      <c r="QVO215" s="92"/>
      <c r="QVP215" s="92"/>
      <c r="QVQ215" s="92"/>
      <c r="QVR215" s="92"/>
      <c r="QVS215" s="92"/>
      <c r="QVT215" s="92"/>
      <c r="QVU215" s="92"/>
      <c r="QVV215" s="92"/>
      <c r="QVW215" s="92"/>
      <c r="QVX215" s="92"/>
      <c r="QVY215" s="92"/>
      <c r="QVZ215" s="92"/>
      <c r="QWA215" s="92"/>
      <c r="QWB215" s="92"/>
      <c r="QWC215" s="92"/>
      <c r="QWD215" s="92"/>
      <c r="QWE215" s="92"/>
      <c r="QWF215" s="92"/>
      <c r="QWG215" s="92"/>
      <c r="QWH215" s="92"/>
      <c r="QWI215" s="92"/>
      <c r="QWJ215" s="92"/>
      <c r="QWK215" s="92"/>
      <c r="QWL215" s="92"/>
      <c r="QWM215" s="92"/>
      <c r="QWN215" s="92"/>
      <c r="QWO215" s="92"/>
      <c r="QWP215" s="92"/>
      <c r="QWQ215" s="92"/>
      <c r="QWR215" s="92"/>
      <c r="QWS215" s="92"/>
      <c r="QWT215" s="92"/>
      <c r="QWU215" s="92"/>
      <c r="QWV215" s="92"/>
      <c r="QWW215" s="92"/>
      <c r="QWX215" s="92"/>
      <c r="QWY215" s="92"/>
      <c r="QWZ215" s="92"/>
      <c r="QXA215" s="92"/>
      <c r="QXB215" s="92"/>
      <c r="QXC215" s="92"/>
      <c r="QXD215" s="92"/>
      <c r="QXE215" s="92"/>
      <c r="QXF215" s="92"/>
      <c r="QXG215" s="92"/>
      <c r="QXH215" s="92"/>
      <c r="QXI215" s="92"/>
      <c r="QXJ215" s="92"/>
      <c r="QXK215" s="92"/>
      <c r="QXL215" s="92"/>
      <c r="QXM215" s="92"/>
      <c r="QXN215" s="92"/>
      <c r="QXO215" s="92"/>
      <c r="QXP215" s="92"/>
      <c r="QXQ215" s="92"/>
      <c r="QXR215" s="92"/>
      <c r="QXS215" s="92"/>
      <c r="QXT215" s="92"/>
      <c r="QXU215" s="92"/>
      <c r="QXV215" s="92"/>
      <c r="QXW215" s="92"/>
      <c r="QXX215" s="92"/>
      <c r="QXY215" s="92"/>
      <c r="QXZ215" s="92"/>
      <c r="QYA215" s="92"/>
      <c r="QYB215" s="92"/>
      <c r="QYC215" s="92"/>
      <c r="QYD215" s="92"/>
      <c r="QYE215" s="92"/>
      <c r="QYF215" s="92"/>
      <c r="QYG215" s="92"/>
      <c r="QYH215" s="92"/>
      <c r="QYI215" s="92"/>
      <c r="QYJ215" s="92"/>
      <c r="QYK215" s="92"/>
      <c r="QYL215" s="92"/>
      <c r="QYM215" s="92"/>
      <c r="QYN215" s="92"/>
      <c r="QYO215" s="92"/>
      <c r="QYP215" s="92"/>
      <c r="QYQ215" s="92"/>
      <c r="QYR215" s="92"/>
      <c r="QYS215" s="92"/>
      <c r="QYT215" s="92"/>
      <c r="QYU215" s="92"/>
      <c r="QYV215" s="92"/>
      <c r="QYW215" s="92"/>
      <c r="QYX215" s="92"/>
      <c r="QYY215" s="92"/>
      <c r="QYZ215" s="92"/>
      <c r="QZA215" s="92"/>
      <c r="QZB215" s="92"/>
      <c r="QZC215" s="92"/>
      <c r="QZD215" s="92"/>
      <c r="QZE215" s="92"/>
      <c r="QZF215" s="92"/>
      <c r="QZG215" s="92"/>
      <c r="QZH215" s="92"/>
      <c r="QZI215" s="92"/>
      <c r="QZJ215" s="92"/>
      <c r="QZK215" s="92"/>
      <c r="QZL215" s="92"/>
      <c r="QZM215" s="92"/>
      <c r="QZN215" s="92"/>
      <c r="QZO215" s="92"/>
      <c r="QZP215" s="92"/>
      <c r="QZQ215" s="92"/>
      <c r="QZR215" s="92"/>
      <c r="QZS215" s="92"/>
      <c r="QZT215" s="92"/>
      <c r="QZU215" s="92"/>
      <c r="QZV215" s="92"/>
      <c r="QZW215" s="92"/>
      <c r="QZX215" s="92"/>
      <c r="QZY215" s="92"/>
      <c r="QZZ215" s="92"/>
      <c r="RAA215" s="92"/>
      <c r="RAB215" s="92"/>
      <c r="RAC215" s="92"/>
      <c r="RAD215" s="92"/>
      <c r="RAE215" s="92"/>
      <c r="RAF215" s="92"/>
      <c r="RAG215" s="92"/>
      <c r="RAH215" s="92"/>
      <c r="RAI215" s="92"/>
      <c r="RAJ215" s="92"/>
      <c r="RAK215" s="92"/>
      <c r="RAL215" s="92"/>
      <c r="RAM215" s="92"/>
      <c r="RAN215" s="92"/>
      <c r="RAO215" s="92"/>
      <c r="RAP215" s="92"/>
      <c r="RAQ215" s="92"/>
      <c r="RAR215" s="92"/>
      <c r="RAS215" s="92"/>
      <c r="RAT215" s="92"/>
      <c r="RAU215" s="92"/>
      <c r="RAV215" s="92"/>
      <c r="RAW215" s="92"/>
      <c r="RAX215" s="92"/>
      <c r="RAY215" s="92"/>
      <c r="RAZ215" s="92"/>
      <c r="RBA215" s="92"/>
      <c r="RBB215" s="92"/>
      <c r="RBC215" s="92"/>
      <c r="RBD215" s="92"/>
      <c r="RBE215" s="92"/>
      <c r="RBF215" s="92"/>
      <c r="RBG215" s="92"/>
      <c r="RBH215" s="92"/>
      <c r="RBI215" s="92"/>
      <c r="RBJ215" s="92"/>
      <c r="RBK215" s="92"/>
      <c r="RBL215" s="92"/>
      <c r="RBM215" s="92"/>
      <c r="RBN215" s="92"/>
      <c r="RBO215" s="92"/>
      <c r="RBP215" s="92"/>
      <c r="RBQ215" s="92"/>
      <c r="RBR215" s="92"/>
      <c r="RBS215" s="92"/>
      <c r="RBT215" s="92"/>
      <c r="RBU215" s="92"/>
      <c r="RBV215" s="92"/>
      <c r="RBW215" s="92"/>
      <c r="RBX215" s="92"/>
      <c r="RBY215" s="92"/>
      <c r="RBZ215" s="92"/>
      <c r="RCA215" s="92"/>
      <c r="RCB215" s="92"/>
      <c r="RCC215" s="92"/>
      <c r="RCD215" s="92"/>
      <c r="RCE215" s="92"/>
      <c r="RCF215" s="92"/>
      <c r="RCG215" s="92"/>
      <c r="RCH215" s="92"/>
      <c r="RCI215" s="92"/>
      <c r="RCJ215" s="92"/>
      <c r="RCK215" s="92"/>
      <c r="RCL215" s="92"/>
      <c r="RCM215" s="92"/>
      <c r="RCN215" s="92"/>
      <c r="RCO215" s="92"/>
      <c r="RCP215" s="92"/>
      <c r="RCQ215" s="92"/>
      <c r="RCR215" s="92"/>
      <c r="RCS215" s="92"/>
      <c r="RCT215" s="92"/>
      <c r="RCU215" s="92"/>
      <c r="RCV215" s="92"/>
      <c r="RCW215" s="92"/>
      <c r="RCX215" s="92"/>
      <c r="RCY215" s="92"/>
      <c r="RCZ215" s="92"/>
      <c r="RDA215" s="92"/>
      <c r="RDB215" s="92"/>
      <c r="RDC215" s="92"/>
      <c r="RDD215" s="92"/>
      <c r="RDE215" s="92"/>
      <c r="RDF215" s="92"/>
      <c r="RDG215" s="92"/>
      <c r="RDH215" s="92"/>
      <c r="RDI215" s="92"/>
      <c r="RDJ215" s="92"/>
      <c r="RDK215" s="92"/>
      <c r="RDL215" s="92"/>
      <c r="RDM215" s="92"/>
      <c r="RDN215" s="92"/>
      <c r="RDO215" s="92"/>
      <c r="RDP215" s="92"/>
      <c r="RDQ215" s="92"/>
      <c r="RDR215" s="92"/>
      <c r="RDS215" s="92"/>
      <c r="RDT215" s="92"/>
      <c r="RDU215" s="92"/>
      <c r="RDV215" s="92"/>
      <c r="RDW215" s="92"/>
      <c r="RDX215" s="92"/>
      <c r="RDY215" s="92"/>
      <c r="RDZ215" s="92"/>
      <c r="REA215" s="92"/>
      <c r="REB215" s="92"/>
      <c r="REC215" s="92"/>
      <c r="RED215" s="92"/>
      <c r="REE215" s="92"/>
      <c r="REF215" s="92"/>
      <c r="REG215" s="92"/>
      <c r="REH215" s="92"/>
      <c r="REI215" s="92"/>
      <c r="REJ215" s="92"/>
      <c r="REK215" s="92"/>
      <c r="REL215" s="92"/>
      <c r="REM215" s="92"/>
      <c r="REN215" s="92"/>
      <c r="REO215" s="92"/>
      <c r="REP215" s="92"/>
      <c r="REQ215" s="92"/>
      <c r="RER215" s="92"/>
      <c r="RES215" s="92"/>
      <c r="RET215" s="92"/>
      <c r="REU215" s="92"/>
      <c r="REV215" s="92"/>
      <c r="REW215" s="92"/>
      <c r="REX215" s="92"/>
      <c r="REY215" s="92"/>
      <c r="REZ215" s="92"/>
      <c r="RFA215" s="92"/>
      <c r="RFB215" s="92"/>
      <c r="RFC215" s="92"/>
      <c r="RFD215" s="92"/>
      <c r="RFE215" s="92"/>
      <c r="RFF215" s="92"/>
      <c r="RFG215" s="92"/>
      <c r="RFH215" s="92"/>
      <c r="RFI215" s="92"/>
      <c r="RFJ215" s="92"/>
      <c r="RFK215" s="92"/>
      <c r="RFL215" s="92"/>
      <c r="RFM215" s="92"/>
      <c r="RFN215" s="92"/>
      <c r="RFO215" s="92"/>
      <c r="RFP215" s="92"/>
      <c r="RFQ215" s="92"/>
      <c r="RFR215" s="92"/>
      <c r="RFS215" s="92"/>
      <c r="RFT215" s="92"/>
      <c r="RFU215" s="92"/>
      <c r="RFV215" s="92"/>
      <c r="RFW215" s="92"/>
      <c r="RFX215" s="92"/>
      <c r="RFY215" s="92"/>
      <c r="RFZ215" s="92"/>
      <c r="RGA215" s="92"/>
      <c r="RGB215" s="92"/>
      <c r="RGC215" s="92"/>
      <c r="RGD215" s="92"/>
      <c r="RGE215" s="92"/>
      <c r="RGF215" s="92"/>
      <c r="RGG215" s="92"/>
      <c r="RGH215" s="92"/>
      <c r="RGI215" s="92"/>
      <c r="RGJ215" s="92"/>
      <c r="RGK215" s="92"/>
      <c r="RGL215" s="92"/>
      <c r="RGM215" s="92"/>
      <c r="RGN215" s="92"/>
      <c r="RGO215" s="92"/>
      <c r="RGP215" s="92"/>
      <c r="RGQ215" s="92"/>
      <c r="RGR215" s="92"/>
      <c r="RGS215" s="92"/>
      <c r="RGT215" s="92"/>
      <c r="RGU215" s="92"/>
      <c r="RGV215" s="92"/>
      <c r="RGW215" s="92"/>
      <c r="RGX215" s="92"/>
      <c r="RGY215" s="92"/>
      <c r="RGZ215" s="92"/>
      <c r="RHA215" s="92"/>
      <c r="RHB215" s="92"/>
      <c r="RHC215" s="92"/>
      <c r="RHD215" s="92"/>
      <c r="RHE215" s="92"/>
      <c r="RHF215" s="92"/>
      <c r="RHG215" s="92"/>
      <c r="RHH215" s="92"/>
      <c r="RHI215" s="92"/>
      <c r="RHJ215" s="92"/>
      <c r="RHK215" s="92"/>
      <c r="RHL215" s="92"/>
      <c r="RHM215" s="92"/>
      <c r="RHN215" s="92"/>
      <c r="RHO215" s="92"/>
      <c r="RHP215" s="92"/>
      <c r="RHQ215" s="92"/>
      <c r="RHR215" s="92"/>
      <c r="RHS215" s="92"/>
      <c r="RHT215" s="92"/>
      <c r="RHU215" s="92"/>
      <c r="RHV215" s="92"/>
      <c r="RHW215" s="92"/>
      <c r="RHX215" s="92"/>
      <c r="RHY215" s="92"/>
      <c r="RHZ215" s="92"/>
      <c r="RIA215" s="92"/>
      <c r="RIB215" s="92"/>
      <c r="RIC215" s="92"/>
      <c r="RID215" s="92"/>
      <c r="RIE215" s="92"/>
      <c r="RIF215" s="92"/>
      <c r="RIG215" s="92"/>
      <c r="RIH215" s="92"/>
      <c r="RII215" s="92"/>
      <c r="RIJ215" s="92"/>
      <c r="RIK215" s="92"/>
      <c r="RIL215" s="92"/>
      <c r="RIM215" s="92"/>
      <c r="RIN215" s="92"/>
      <c r="RIO215" s="92"/>
      <c r="RIP215" s="92"/>
      <c r="RIQ215" s="92"/>
      <c r="RIR215" s="92"/>
      <c r="RIS215" s="92"/>
      <c r="RIT215" s="92"/>
      <c r="RIU215" s="92"/>
      <c r="RIV215" s="92"/>
      <c r="RIW215" s="92"/>
      <c r="RIX215" s="92"/>
      <c r="RIY215" s="92"/>
      <c r="RIZ215" s="92"/>
      <c r="RJA215" s="92"/>
      <c r="RJB215" s="92"/>
      <c r="RJC215" s="92"/>
      <c r="RJD215" s="92"/>
      <c r="RJE215" s="92"/>
      <c r="RJF215" s="92"/>
      <c r="RJG215" s="92"/>
      <c r="RJH215" s="92"/>
      <c r="RJI215" s="92"/>
      <c r="RJJ215" s="92"/>
      <c r="RJK215" s="92"/>
      <c r="RJL215" s="92"/>
      <c r="RJM215" s="92"/>
      <c r="RJN215" s="92"/>
      <c r="RJO215" s="92"/>
      <c r="RJP215" s="92"/>
      <c r="RJQ215" s="92"/>
      <c r="RJR215" s="92"/>
      <c r="RJS215" s="92"/>
      <c r="RJT215" s="92"/>
      <c r="RJU215" s="92"/>
      <c r="RJV215" s="92"/>
      <c r="RJW215" s="92"/>
      <c r="RJX215" s="92"/>
      <c r="RJY215" s="92"/>
      <c r="RJZ215" s="92"/>
      <c r="RKA215" s="92"/>
      <c r="RKB215" s="92"/>
      <c r="RKC215" s="92"/>
      <c r="RKD215" s="92"/>
      <c r="RKE215" s="92"/>
      <c r="RKF215" s="92"/>
      <c r="RKG215" s="92"/>
      <c r="RKH215" s="92"/>
      <c r="RKI215" s="92"/>
      <c r="RKJ215" s="92"/>
      <c r="RKK215" s="92"/>
      <c r="RKL215" s="92"/>
      <c r="RKM215" s="92"/>
      <c r="RKN215" s="92"/>
      <c r="RKO215" s="92"/>
      <c r="RKP215" s="92"/>
      <c r="RKQ215" s="92"/>
      <c r="RKR215" s="92"/>
      <c r="RKS215" s="92"/>
      <c r="RKT215" s="92"/>
      <c r="RKU215" s="92"/>
      <c r="RKV215" s="92"/>
      <c r="RKW215" s="92"/>
      <c r="RKX215" s="92"/>
      <c r="RKY215" s="92"/>
      <c r="RKZ215" s="92"/>
      <c r="RLA215" s="92"/>
      <c r="RLB215" s="92"/>
      <c r="RLC215" s="92"/>
      <c r="RLD215" s="92"/>
      <c r="RLE215" s="92"/>
      <c r="RLF215" s="92"/>
      <c r="RLG215" s="92"/>
      <c r="RLH215" s="92"/>
      <c r="RLI215" s="92"/>
      <c r="RLJ215" s="92"/>
      <c r="RLK215" s="92"/>
      <c r="RLL215" s="92"/>
      <c r="RLM215" s="92"/>
      <c r="RLN215" s="92"/>
      <c r="RLO215" s="92"/>
      <c r="RLP215" s="92"/>
      <c r="RLQ215" s="92"/>
      <c r="RLR215" s="92"/>
      <c r="RLS215" s="92"/>
      <c r="RLT215" s="92"/>
      <c r="RLU215" s="92"/>
      <c r="RLV215" s="92"/>
      <c r="RLW215" s="92"/>
      <c r="RLX215" s="92"/>
      <c r="RLY215" s="92"/>
      <c r="RLZ215" s="92"/>
      <c r="RMA215" s="92"/>
      <c r="RMB215" s="92"/>
      <c r="RMC215" s="92"/>
      <c r="RMD215" s="92"/>
      <c r="RME215" s="92"/>
      <c r="RMF215" s="92"/>
      <c r="RMG215" s="92"/>
      <c r="RMH215" s="92"/>
      <c r="RMI215" s="92"/>
      <c r="RMJ215" s="92"/>
      <c r="RMK215" s="92"/>
      <c r="RML215" s="92"/>
      <c r="RMM215" s="92"/>
      <c r="RMN215" s="92"/>
      <c r="RMO215" s="92"/>
      <c r="RMP215" s="92"/>
      <c r="RMQ215" s="92"/>
      <c r="RMR215" s="92"/>
      <c r="RMS215" s="92"/>
      <c r="RMT215" s="92"/>
      <c r="RMU215" s="92"/>
      <c r="RMV215" s="92"/>
      <c r="RMW215" s="92"/>
      <c r="RMX215" s="92"/>
      <c r="RMY215" s="92"/>
      <c r="RMZ215" s="92"/>
      <c r="RNA215" s="92"/>
      <c r="RNB215" s="92"/>
      <c r="RNC215" s="92"/>
      <c r="RND215" s="92"/>
      <c r="RNE215" s="92"/>
      <c r="RNF215" s="92"/>
      <c r="RNG215" s="92"/>
      <c r="RNH215" s="92"/>
      <c r="RNI215" s="92"/>
      <c r="RNJ215" s="92"/>
      <c r="RNK215" s="92"/>
      <c r="RNL215" s="92"/>
      <c r="RNM215" s="92"/>
      <c r="RNN215" s="92"/>
      <c r="RNO215" s="92"/>
      <c r="RNP215" s="92"/>
      <c r="RNQ215" s="92"/>
      <c r="RNR215" s="92"/>
      <c r="RNS215" s="92"/>
      <c r="RNT215" s="92"/>
      <c r="RNU215" s="92"/>
      <c r="RNV215" s="92"/>
      <c r="RNW215" s="92"/>
      <c r="RNX215" s="92"/>
      <c r="RNY215" s="92"/>
      <c r="RNZ215" s="92"/>
      <c r="ROA215" s="92"/>
      <c r="ROB215" s="92"/>
      <c r="ROC215" s="92"/>
      <c r="ROD215" s="92"/>
      <c r="ROE215" s="92"/>
      <c r="ROF215" s="92"/>
      <c r="ROG215" s="92"/>
      <c r="ROH215" s="92"/>
      <c r="ROI215" s="92"/>
      <c r="ROJ215" s="92"/>
      <c r="ROK215" s="92"/>
      <c r="ROL215" s="92"/>
      <c r="ROM215" s="92"/>
      <c r="RON215" s="92"/>
      <c r="ROO215" s="92"/>
      <c r="ROP215" s="92"/>
      <c r="ROQ215" s="92"/>
      <c r="ROR215" s="92"/>
      <c r="ROS215" s="92"/>
      <c r="ROT215" s="92"/>
      <c r="ROU215" s="92"/>
      <c r="ROV215" s="92"/>
      <c r="ROW215" s="92"/>
      <c r="ROX215" s="92"/>
      <c r="ROY215" s="92"/>
      <c r="ROZ215" s="92"/>
      <c r="RPA215" s="92"/>
      <c r="RPB215" s="92"/>
      <c r="RPC215" s="92"/>
      <c r="RPD215" s="92"/>
      <c r="RPE215" s="92"/>
      <c r="RPF215" s="92"/>
      <c r="RPG215" s="92"/>
      <c r="RPH215" s="92"/>
      <c r="RPI215" s="92"/>
      <c r="RPJ215" s="92"/>
      <c r="RPK215" s="92"/>
      <c r="RPL215" s="92"/>
      <c r="RPM215" s="92"/>
      <c r="RPN215" s="92"/>
      <c r="RPO215" s="92"/>
      <c r="RPP215" s="92"/>
      <c r="RPQ215" s="92"/>
      <c r="RPR215" s="92"/>
      <c r="RPS215" s="92"/>
      <c r="RPT215" s="92"/>
      <c r="RPU215" s="92"/>
      <c r="RPV215" s="92"/>
      <c r="RPW215" s="92"/>
      <c r="RPX215" s="92"/>
      <c r="RPY215" s="92"/>
      <c r="RPZ215" s="92"/>
      <c r="RQA215" s="92"/>
      <c r="RQB215" s="92"/>
      <c r="RQC215" s="92"/>
      <c r="RQD215" s="92"/>
      <c r="RQE215" s="92"/>
      <c r="RQF215" s="92"/>
      <c r="RQG215" s="92"/>
      <c r="RQH215" s="92"/>
      <c r="RQI215" s="92"/>
      <c r="RQJ215" s="92"/>
      <c r="RQK215" s="92"/>
      <c r="RQL215" s="92"/>
      <c r="RQM215" s="92"/>
      <c r="RQN215" s="92"/>
      <c r="RQO215" s="92"/>
      <c r="RQP215" s="92"/>
      <c r="RQQ215" s="92"/>
      <c r="RQR215" s="92"/>
      <c r="RQS215" s="92"/>
      <c r="RQT215" s="92"/>
      <c r="RQU215" s="92"/>
      <c r="RQV215" s="92"/>
      <c r="RQW215" s="92"/>
      <c r="RQX215" s="92"/>
      <c r="RQY215" s="92"/>
      <c r="RQZ215" s="92"/>
      <c r="RRA215" s="92"/>
      <c r="RRB215" s="92"/>
      <c r="RRC215" s="92"/>
      <c r="RRD215" s="92"/>
      <c r="RRE215" s="92"/>
      <c r="RRF215" s="92"/>
      <c r="RRG215" s="92"/>
      <c r="RRH215" s="92"/>
      <c r="RRI215" s="92"/>
      <c r="RRJ215" s="92"/>
      <c r="RRK215" s="92"/>
      <c r="RRL215" s="92"/>
      <c r="RRM215" s="92"/>
      <c r="RRN215" s="92"/>
      <c r="RRO215" s="92"/>
      <c r="RRP215" s="92"/>
      <c r="RRQ215" s="92"/>
      <c r="RRR215" s="92"/>
      <c r="RRS215" s="92"/>
      <c r="RRT215" s="92"/>
      <c r="RRU215" s="92"/>
      <c r="RRV215" s="92"/>
      <c r="RRW215" s="92"/>
      <c r="RRX215" s="92"/>
      <c r="RRY215" s="92"/>
      <c r="RRZ215" s="92"/>
      <c r="RSA215" s="92"/>
      <c r="RSB215" s="92"/>
      <c r="RSC215" s="92"/>
      <c r="RSD215" s="92"/>
      <c r="RSE215" s="92"/>
      <c r="RSF215" s="92"/>
      <c r="RSG215" s="92"/>
      <c r="RSH215" s="92"/>
      <c r="RSI215" s="92"/>
      <c r="RSJ215" s="92"/>
      <c r="RSK215" s="92"/>
      <c r="RSL215" s="92"/>
      <c r="RSM215" s="92"/>
      <c r="RSN215" s="92"/>
      <c r="RSO215" s="92"/>
      <c r="RSP215" s="92"/>
      <c r="RSQ215" s="92"/>
      <c r="RSR215" s="92"/>
      <c r="RSS215" s="92"/>
      <c r="RST215" s="92"/>
      <c r="RSU215" s="92"/>
      <c r="RSV215" s="92"/>
      <c r="RSW215" s="92"/>
      <c r="RSX215" s="92"/>
      <c r="RSY215" s="92"/>
      <c r="RSZ215" s="92"/>
      <c r="RTA215" s="92"/>
      <c r="RTB215" s="92"/>
      <c r="RTC215" s="92"/>
      <c r="RTD215" s="92"/>
      <c r="RTE215" s="92"/>
      <c r="RTF215" s="92"/>
      <c r="RTG215" s="92"/>
      <c r="RTH215" s="92"/>
      <c r="RTI215" s="92"/>
      <c r="RTJ215" s="92"/>
      <c r="RTK215" s="92"/>
      <c r="RTL215" s="92"/>
      <c r="RTM215" s="92"/>
      <c r="RTN215" s="92"/>
      <c r="RTO215" s="92"/>
      <c r="RTP215" s="92"/>
      <c r="RTQ215" s="92"/>
      <c r="RTR215" s="92"/>
      <c r="RTS215" s="92"/>
      <c r="RTT215" s="92"/>
      <c r="RTU215" s="92"/>
      <c r="RTV215" s="92"/>
      <c r="RTW215" s="92"/>
      <c r="RTX215" s="92"/>
      <c r="RTY215" s="92"/>
      <c r="RTZ215" s="92"/>
      <c r="RUA215" s="92"/>
      <c r="RUB215" s="92"/>
      <c r="RUC215" s="92"/>
      <c r="RUD215" s="92"/>
      <c r="RUE215" s="92"/>
      <c r="RUF215" s="92"/>
      <c r="RUG215" s="92"/>
      <c r="RUH215" s="92"/>
      <c r="RUI215" s="92"/>
      <c r="RUJ215" s="92"/>
      <c r="RUK215" s="92"/>
      <c r="RUL215" s="92"/>
      <c r="RUM215" s="92"/>
      <c r="RUN215" s="92"/>
      <c r="RUO215" s="92"/>
      <c r="RUP215" s="92"/>
      <c r="RUQ215" s="92"/>
      <c r="RUR215" s="92"/>
      <c r="RUS215" s="92"/>
      <c r="RUT215" s="92"/>
      <c r="RUU215" s="92"/>
      <c r="RUV215" s="92"/>
      <c r="RUW215" s="92"/>
      <c r="RUX215" s="92"/>
      <c r="RUY215" s="92"/>
      <c r="RUZ215" s="92"/>
      <c r="RVA215" s="92"/>
      <c r="RVB215" s="92"/>
      <c r="RVC215" s="92"/>
      <c r="RVD215" s="92"/>
      <c r="RVE215" s="92"/>
      <c r="RVF215" s="92"/>
      <c r="RVG215" s="92"/>
      <c r="RVH215" s="92"/>
      <c r="RVI215" s="92"/>
      <c r="RVJ215" s="92"/>
      <c r="RVK215" s="92"/>
      <c r="RVL215" s="92"/>
      <c r="RVM215" s="92"/>
      <c r="RVN215" s="92"/>
      <c r="RVO215" s="92"/>
      <c r="RVP215" s="92"/>
      <c r="RVQ215" s="92"/>
      <c r="RVR215" s="92"/>
      <c r="RVS215" s="92"/>
      <c r="RVT215" s="92"/>
      <c r="RVU215" s="92"/>
      <c r="RVV215" s="92"/>
      <c r="RVW215" s="92"/>
      <c r="RVX215" s="92"/>
      <c r="RVY215" s="92"/>
      <c r="RVZ215" s="92"/>
      <c r="RWA215" s="92"/>
      <c r="RWB215" s="92"/>
      <c r="RWC215" s="92"/>
      <c r="RWD215" s="92"/>
      <c r="RWE215" s="92"/>
      <c r="RWF215" s="92"/>
      <c r="RWG215" s="92"/>
      <c r="RWH215" s="92"/>
      <c r="RWI215" s="92"/>
      <c r="RWJ215" s="92"/>
      <c r="RWK215" s="92"/>
      <c r="RWL215" s="92"/>
      <c r="RWM215" s="92"/>
      <c r="RWN215" s="92"/>
      <c r="RWO215" s="92"/>
      <c r="RWP215" s="92"/>
      <c r="RWQ215" s="92"/>
      <c r="RWR215" s="92"/>
      <c r="RWS215" s="92"/>
      <c r="RWT215" s="92"/>
      <c r="RWU215" s="92"/>
      <c r="RWV215" s="92"/>
      <c r="RWW215" s="92"/>
      <c r="RWX215" s="92"/>
      <c r="RWY215" s="92"/>
      <c r="RWZ215" s="92"/>
      <c r="RXA215" s="92"/>
      <c r="RXB215" s="92"/>
      <c r="RXC215" s="92"/>
      <c r="RXD215" s="92"/>
      <c r="RXE215" s="92"/>
      <c r="RXF215" s="92"/>
      <c r="RXG215" s="92"/>
      <c r="RXH215" s="92"/>
      <c r="RXI215" s="92"/>
      <c r="RXJ215" s="92"/>
      <c r="RXK215" s="92"/>
      <c r="RXL215" s="92"/>
      <c r="RXM215" s="92"/>
      <c r="RXN215" s="92"/>
      <c r="RXO215" s="92"/>
      <c r="RXP215" s="92"/>
      <c r="RXQ215" s="92"/>
      <c r="RXR215" s="92"/>
      <c r="RXS215" s="92"/>
      <c r="RXT215" s="92"/>
      <c r="RXU215" s="92"/>
      <c r="RXV215" s="92"/>
      <c r="RXW215" s="92"/>
      <c r="RXX215" s="92"/>
      <c r="RXY215" s="92"/>
      <c r="RXZ215" s="92"/>
      <c r="RYA215" s="92"/>
      <c r="RYB215" s="92"/>
      <c r="RYC215" s="92"/>
      <c r="RYD215" s="92"/>
      <c r="RYE215" s="92"/>
      <c r="RYF215" s="92"/>
      <c r="RYG215" s="92"/>
      <c r="RYH215" s="92"/>
      <c r="RYI215" s="92"/>
      <c r="RYJ215" s="92"/>
      <c r="RYK215" s="92"/>
      <c r="RYL215" s="92"/>
      <c r="RYM215" s="92"/>
      <c r="RYN215" s="92"/>
      <c r="RYO215" s="92"/>
      <c r="RYP215" s="92"/>
      <c r="RYQ215" s="92"/>
      <c r="RYR215" s="92"/>
      <c r="RYS215" s="92"/>
      <c r="RYT215" s="92"/>
      <c r="RYU215" s="92"/>
      <c r="RYV215" s="92"/>
      <c r="RYW215" s="92"/>
      <c r="RYX215" s="92"/>
      <c r="RYY215" s="92"/>
      <c r="RYZ215" s="92"/>
      <c r="RZA215" s="92"/>
      <c r="RZB215" s="92"/>
      <c r="RZC215" s="92"/>
      <c r="RZD215" s="92"/>
      <c r="RZE215" s="92"/>
      <c r="RZF215" s="92"/>
      <c r="RZG215" s="92"/>
      <c r="RZH215" s="92"/>
      <c r="RZI215" s="92"/>
      <c r="RZJ215" s="92"/>
      <c r="RZK215" s="92"/>
      <c r="RZL215" s="92"/>
      <c r="RZM215" s="92"/>
      <c r="RZN215" s="92"/>
      <c r="RZO215" s="92"/>
      <c r="RZP215" s="92"/>
      <c r="RZQ215" s="92"/>
      <c r="RZR215" s="92"/>
      <c r="RZS215" s="92"/>
      <c r="RZT215" s="92"/>
      <c r="RZU215" s="92"/>
      <c r="RZV215" s="92"/>
      <c r="RZW215" s="92"/>
      <c r="RZX215" s="92"/>
      <c r="RZY215" s="92"/>
      <c r="RZZ215" s="92"/>
      <c r="SAA215" s="92"/>
      <c r="SAB215" s="92"/>
      <c r="SAC215" s="92"/>
      <c r="SAD215" s="92"/>
      <c r="SAE215" s="92"/>
      <c r="SAF215" s="92"/>
      <c r="SAG215" s="92"/>
      <c r="SAH215" s="92"/>
      <c r="SAI215" s="92"/>
      <c r="SAJ215" s="92"/>
      <c r="SAK215" s="92"/>
      <c r="SAL215" s="92"/>
      <c r="SAM215" s="92"/>
      <c r="SAN215" s="92"/>
      <c r="SAO215" s="92"/>
      <c r="SAP215" s="92"/>
      <c r="SAQ215" s="92"/>
      <c r="SAR215" s="92"/>
      <c r="SAS215" s="92"/>
      <c r="SAT215" s="92"/>
      <c r="SAU215" s="92"/>
      <c r="SAV215" s="92"/>
      <c r="SAW215" s="92"/>
      <c r="SAX215" s="92"/>
      <c r="SAY215" s="92"/>
      <c r="SAZ215" s="92"/>
      <c r="SBA215" s="92"/>
      <c r="SBB215" s="92"/>
      <c r="SBC215" s="92"/>
      <c r="SBD215" s="92"/>
      <c r="SBE215" s="92"/>
      <c r="SBF215" s="92"/>
      <c r="SBG215" s="92"/>
      <c r="SBH215" s="92"/>
      <c r="SBI215" s="92"/>
      <c r="SBJ215" s="92"/>
      <c r="SBK215" s="92"/>
      <c r="SBL215" s="92"/>
      <c r="SBM215" s="92"/>
      <c r="SBN215" s="92"/>
      <c r="SBO215" s="92"/>
      <c r="SBP215" s="92"/>
      <c r="SBQ215" s="92"/>
      <c r="SBR215" s="92"/>
      <c r="SBS215" s="92"/>
      <c r="SBT215" s="92"/>
      <c r="SBU215" s="92"/>
      <c r="SBV215" s="92"/>
      <c r="SBW215" s="92"/>
      <c r="SBX215" s="92"/>
      <c r="SBY215" s="92"/>
      <c r="SBZ215" s="92"/>
      <c r="SCA215" s="92"/>
      <c r="SCB215" s="92"/>
      <c r="SCC215" s="92"/>
      <c r="SCD215" s="92"/>
      <c r="SCE215" s="92"/>
      <c r="SCF215" s="92"/>
      <c r="SCG215" s="92"/>
      <c r="SCH215" s="92"/>
      <c r="SCI215" s="92"/>
      <c r="SCJ215" s="92"/>
      <c r="SCK215" s="92"/>
      <c r="SCL215" s="92"/>
      <c r="SCM215" s="92"/>
      <c r="SCN215" s="92"/>
      <c r="SCO215" s="92"/>
      <c r="SCP215" s="92"/>
      <c r="SCQ215" s="92"/>
      <c r="SCR215" s="92"/>
      <c r="SCS215" s="92"/>
      <c r="SCT215" s="92"/>
      <c r="SCU215" s="92"/>
      <c r="SCV215" s="92"/>
      <c r="SCW215" s="92"/>
      <c r="SCX215" s="92"/>
      <c r="SCY215" s="92"/>
      <c r="SCZ215" s="92"/>
      <c r="SDA215" s="92"/>
      <c r="SDB215" s="92"/>
      <c r="SDC215" s="92"/>
      <c r="SDD215" s="92"/>
      <c r="SDE215" s="92"/>
      <c r="SDF215" s="92"/>
      <c r="SDG215" s="92"/>
      <c r="SDH215" s="92"/>
      <c r="SDI215" s="92"/>
      <c r="SDJ215" s="92"/>
      <c r="SDK215" s="92"/>
      <c r="SDL215" s="92"/>
      <c r="SDM215" s="92"/>
      <c r="SDN215" s="92"/>
      <c r="SDO215" s="92"/>
      <c r="SDP215" s="92"/>
      <c r="SDQ215" s="92"/>
      <c r="SDR215" s="92"/>
      <c r="SDS215" s="92"/>
      <c r="SDT215" s="92"/>
      <c r="SDU215" s="92"/>
      <c r="SDV215" s="92"/>
      <c r="SDW215" s="92"/>
      <c r="SDX215" s="92"/>
      <c r="SDY215" s="92"/>
      <c r="SDZ215" s="92"/>
      <c r="SEA215" s="92"/>
      <c r="SEB215" s="92"/>
      <c r="SEC215" s="92"/>
      <c r="SED215" s="92"/>
      <c r="SEE215" s="92"/>
      <c r="SEF215" s="92"/>
      <c r="SEG215" s="92"/>
      <c r="SEH215" s="92"/>
      <c r="SEI215" s="92"/>
      <c r="SEJ215" s="92"/>
      <c r="SEK215" s="92"/>
      <c r="SEL215" s="92"/>
      <c r="SEM215" s="92"/>
      <c r="SEN215" s="92"/>
      <c r="SEO215" s="92"/>
      <c r="SEP215" s="92"/>
      <c r="SEQ215" s="92"/>
      <c r="SER215" s="92"/>
      <c r="SES215" s="92"/>
      <c r="SET215" s="92"/>
      <c r="SEU215" s="92"/>
      <c r="SEV215" s="92"/>
      <c r="SEW215" s="92"/>
      <c r="SEX215" s="92"/>
      <c r="SEY215" s="92"/>
      <c r="SEZ215" s="92"/>
      <c r="SFA215" s="92"/>
      <c r="SFB215" s="92"/>
      <c r="SFC215" s="92"/>
      <c r="SFD215" s="92"/>
      <c r="SFE215" s="92"/>
      <c r="SFF215" s="92"/>
      <c r="SFG215" s="92"/>
      <c r="SFH215" s="92"/>
      <c r="SFI215" s="92"/>
      <c r="SFJ215" s="92"/>
      <c r="SFK215" s="92"/>
      <c r="SFL215" s="92"/>
      <c r="SFM215" s="92"/>
      <c r="SFN215" s="92"/>
      <c r="SFO215" s="92"/>
      <c r="SFP215" s="92"/>
      <c r="SFQ215" s="92"/>
      <c r="SFR215" s="92"/>
      <c r="SFS215" s="92"/>
      <c r="SFT215" s="92"/>
      <c r="SFU215" s="92"/>
      <c r="SFV215" s="92"/>
      <c r="SFW215" s="92"/>
      <c r="SFX215" s="92"/>
      <c r="SFY215" s="92"/>
      <c r="SFZ215" s="92"/>
      <c r="SGA215" s="92"/>
      <c r="SGB215" s="92"/>
      <c r="SGC215" s="92"/>
      <c r="SGD215" s="92"/>
      <c r="SGE215" s="92"/>
      <c r="SGF215" s="92"/>
      <c r="SGG215" s="92"/>
      <c r="SGH215" s="92"/>
      <c r="SGI215" s="92"/>
      <c r="SGJ215" s="92"/>
      <c r="SGK215" s="92"/>
      <c r="SGL215" s="92"/>
      <c r="SGM215" s="92"/>
      <c r="SGN215" s="92"/>
      <c r="SGO215" s="92"/>
      <c r="SGP215" s="92"/>
      <c r="SGQ215" s="92"/>
      <c r="SGR215" s="92"/>
      <c r="SGS215" s="92"/>
      <c r="SGT215" s="92"/>
      <c r="SGU215" s="92"/>
      <c r="SGV215" s="92"/>
      <c r="SGW215" s="92"/>
      <c r="SGX215" s="92"/>
      <c r="SGY215" s="92"/>
      <c r="SGZ215" s="92"/>
      <c r="SHA215" s="92"/>
      <c r="SHB215" s="92"/>
      <c r="SHC215" s="92"/>
      <c r="SHD215" s="92"/>
      <c r="SHE215" s="92"/>
      <c r="SHF215" s="92"/>
      <c r="SHG215" s="92"/>
      <c r="SHH215" s="92"/>
      <c r="SHI215" s="92"/>
      <c r="SHJ215" s="92"/>
      <c r="SHK215" s="92"/>
      <c r="SHL215" s="92"/>
      <c r="SHM215" s="92"/>
      <c r="SHN215" s="92"/>
      <c r="SHO215" s="92"/>
      <c r="SHP215" s="92"/>
      <c r="SHQ215" s="92"/>
      <c r="SHR215" s="92"/>
      <c r="SHS215" s="92"/>
      <c r="SHT215" s="92"/>
      <c r="SHU215" s="92"/>
      <c r="SHV215" s="92"/>
      <c r="SHW215" s="92"/>
      <c r="SHX215" s="92"/>
      <c r="SHY215" s="92"/>
      <c r="SHZ215" s="92"/>
      <c r="SIA215" s="92"/>
      <c r="SIB215" s="92"/>
      <c r="SIC215" s="92"/>
      <c r="SID215" s="92"/>
      <c r="SIE215" s="92"/>
      <c r="SIF215" s="92"/>
      <c r="SIG215" s="92"/>
      <c r="SIH215" s="92"/>
      <c r="SII215" s="92"/>
      <c r="SIJ215" s="92"/>
      <c r="SIK215" s="92"/>
      <c r="SIL215" s="92"/>
      <c r="SIM215" s="92"/>
      <c r="SIN215" s="92"/>
      <c r="SIO215" s="92"/>
      <c r="SIP215" s="92"/>
      <c r="SIQ215" s="92"/>
      <c r="SIR215" s="92"/>
      <c r="SIS215" s="92"/>
      <c r="SIT215" s="92"/>
      <c r="SIU215" s="92"/>
      <c r="SIV215" s="92"/>
      <c r="SIW215" s="92"/>
      <c r="SIX215" s="92"/>
      <c r="SIY215" s="92"/>
      <c r="SIZ215" s="92"/>
      <c r="SJA215" s="92"/>
      <c r="SJB215" s="92"/>
      <c r="SJC215" s="92"/>
      <c r="SJD215" s="92"/>
      <c r="SJE215" s="92"/>
      <c r="SJF215" s="92"/>
      <c r="SJG215" s="92"/>
      <c r="SJH215" s="92"/>
      <c r="SJI215" s="92"/>
      <c r="SJJ215" s="92"/>
      <c r="SJK215" s="92"/>
      <c r="SJL215" s="92"/>
      <c r="SJM215" s="92"/>
      <c r="SJN215" s="92"/>
      <c r="SJO215" s="92"/>
      <c r="SJP215" s="92"/>
      <c r="SJQ215" s="92"/>
      <c r="SJR215" s="92"/>
      <c r="SJS215" s="92"/>
      <c r="SJT215" s="92"/>
      <c r="SJU215" s="92"/>
      <c r="SJV215" s="92"/>
      <c r="SJW215" s="92"/>
      <c r="SJX215" s="92"/>
      <c r="SJY215" s="92"/>
      <c r="SJZ215" s="92"/>
      <c r="SKA215" s="92"/>
      <c r="SKB215" s="92"/>
      <c r="SKC215" s="92"/>
      <c r="SKD215" s="92"/>
      <c r="SKE215" s="92"/>
      <c r="SKF215" s="92"/>
      <c r="SKG215" s="92"/>
      <c r="SKH215" s="92"/>
      <c r="SKI215" s="92"/>
      <c r="SKJ215" s="92"/>
      <c r="SKK215" s="92"/>
      <c r="SKL215" s="92"/>
      <c r="SKM215" s="92"/>
      <c r="SKN215" s="92"/>
      <c r="SKO215" s="92"/>
      <c r="SKP215" s="92"/>
      <c r="SKQ215" s="92"/>
      <c r="SKR215" s="92"/>
      <c r="SKS215" s="92"/>
      <c r="SKT215" s="92"/>
      <c r="SKU215" s="92"/>
      <c r="SKV215" s="92"/>
      <c r="SKW215" s="92"/>
      <c r="SKX215" s="92"/>
      <c r="SKY215" s="92"/>
      <c r="SKZ215" s="92"/>
      <c r="SLA215" s="92"/>
      <c r="SLB215" s="92"/>
      <c r="SLC215" s="92"/>
      <c r="SLD215" s="92"/>
      <c r="SLE215" s="92"/>
      <c r="SLF215" s="92"/>
      <c r="SLG215" s="92"/>
      <c r="SLH215" s="92"/>
      <c r="SLI215" s="92"/>
      <c r="SLJ215" s="92"/>
      <c r="SLK215" s="92"/>
      <c r="SLL215" s="92"/>
      <c r="SLM215" s="92"/>
      <c r="SLN215" s="92"/>
      <c r="SLO215" s="92"/>
      <c r="SLP215" s="92"/>
      <c r="SLQ215" s="92"/>
      <c r="SLR215" s="92"/>
      <c r="SLS215" s="92"/>
      <c r="SLT215" s="92"/>
      <c r="SLU215" s="92"/>
      <c r="SLV215" s="92"/>
      <c r="SLW215" s="92"/>
      <c r="SLX215" s="92"/>
      <c r="SLY215" s="92"/>
      <c r="SLZ215" s="92"/>
      <c r="SMA215" s="92"/>
      <c r="SMB215" s="92"/>
      <c r="SMC215" s="92"/>
      <c r="SMD215" s="92"/>
      <c r="SME215" s="92"/>
      <c r="SMF215" s="92"/>
      <c r="SMG215" s="92"/>
      <c r="SMH215" s="92"/>
      <c r="SMI215" s="92"/>
      <c r="SMJ215" s="92"/>
      <c r="SMK215" s="92"/>
      <c r="SML215" s="92"/>
      <c r="SMM215" s="92"/>
      <c r="SMN215" s="92"/>
      <c r="SMO215" s="92"/>
      <c r="SMP215" s="92"/>
      <c r="SMQ215" s="92"/>
      <c r="SMR215" s="92"/>
      <c r="SMS215" s="92"/>
      <c r="SMT215" s="92"/>
      <c r="SMU215" s="92"/>
      <c r="SMV215" s="92"/>
      <c r="SMW215" s="92"/>
      <c r="SMX215" s="92"/>
      <c r="SMY215" s="92"/>
      <c r="SMZ215" s="92"/>
      <c r="SNA215" s="92"/>
      <c r="SNB215" s="92"/>
      <c r="SNC215" s="92"/>
      <c r="SND215" s="92"/>
      <c r="SNE215" s="92"/>
      <c r="SNF215" s="92"/>
      <c r="SNG215" s="92"/>
      <c r="SNH215" s="92"/>
      <c r="SNI215" s="92"/>
      <c r="SNJ215" s="92"/>
      <c r="SNK215" s="92"/>
      <c r="SNL215" s="92"/>
      <c r="SNM215" s="92"/>
      <c r="SNN215" s="92"/>
      <c r="SNO215" s="92"/>
      <c r="SNP215" s="92"/>
      <c r="SNQ215" s="92"/>
      <c r="SNR215" s="92"/>
      <c r="SNS215" s="92"/>
      <c r="SNT215" s="92"/>
      <c r="SNU215" s="92"/>
      <c r="SNV215" s="92"/>
      <c r="SNW215" s="92"/>
      <c r="SNX215" s="92"/>
      <c r="SNY215" s="92"/>
      <c r="SNZ215" s="92"/>
      <c r="SOA215" s="92"/>
      <c r="SOB215" s="92"/>
      <c r="SOC215" s="92"/>
      <c r="SOD215" s="92"/>
      <c r="SOE215" s="92"/>
      <c r="SOF215" s="92"/>
      <c r="SOG215" s="92"/>
      <c r="SOH215" s="92"/>
      <c r="SOI215" s="92"/>
      <c r="SOJ215" s="92"/>
      <c r="SOK215" s="92"/>
      <c r="SOL215" s="92"/>
      <c r="SOM215" s="92"/>
      <c r="SON215" s="92"/>
      <c r="SOO215" s="92"/>
      <c r="SOP215" s="92"/>
      <c r="SOQ215" s="92"/>
      <c r="SOR215" s="92"/>
      <c r="SOS215" s="92"/>
      <c r="SOT215" s="92"/>
      <c r="SOU215" s="92"/>
      <c r="SOV215" s="92"/>
      <c r="SOW215" s="92"/>
      <c r="SOX215" s="92"/>
      <c r="SOY215" s="92"/>
      <c r="SOZ215" s="92"/>
      <c r="SPA215" s="92"/>
      <c r="SPB215" s="92"/>
      <c r="SPC215" s="92"/>
      <c r="SPD215" s="92"/>
      <c r="SPE215" s="92"/>
      <c r="SPF215" s="92"/>
      <c r="SPG215" s="92"/>
      <c r="SPH215" s="92"/>
      <c r="SPI215" s="92"/>
      <c r="SPJ215" s="92"/>
      <c r="SPK215" s="92"/>
      <c r="SPL215" s="92"/>
      <c r="SPM215" s="92"/>
      <c r="SPN215" s="92"/>
      <c r="SPO215" s="92"/>
      <c r="SPP215" s="92"/>
      <c r="SPQ215" s="92"/>
      <c r="SPR215" s="92"/>
      <c r="SPS215" s="92"/>
      <c r="SPT215" s="92"/>
      <c r="SPU215" s="92"/>
      <c r="SPV215" s="92"/>
      <c r="SPW215" s="92"/>
      <c r="SPX215" s="92"/>
      <c r="SPY215" s="92"/>
      <c r="SPZ215" s="92"/>
      <c r="SQA215" s="92"/>
      <c r="SQB215" s="92"/>
      <c r="SQC215" s="92"/>
      <c r="SQD215" s="92"/>
      <c r="SQE215" s="92"/>
      <c r="SQF215" s="92"/>
      <c r="SQG215" s="92"/>
      <c r="SQH215" s="92"/>
      <c r="SQI215" s="92"/>
      <c r="SQJ215" s="92"/>
      <c r="SQK215" s="92"/>
      <c r="SQL215" s="92"/>
      <c r="SQM215" s="92"/>
      <c r="SQN215" s="92"/>
      <c r="SQO215" s="92"/>
      <c r="SQP215" s="92"/>
      <c r="SQQ215" s="92"/>
      <c r="SQR215" s="92"/>
      <c r="SQS215" s="92"/>
      <c r="SQT215" s="92"/>
      <c r="SQU215" s="92"/>
      <c r="SQV215" s="92"/>
      <c r="SQW215" s="92"/>
      <c r="SQX215" s="92"/>
      <c r="SQY215" s="92"/>
      <c r="SQZ215" s="92"/>
      <c r="SRA215" s="92"/>
      <c r="SRB215" s="92"/>
      <c r="SRC215" s="92"/>
      <c r="SRD215" s="92"/>
      <c r="SRE215" s="92"/>
      <c r="SRF215" s="92"/>
      <c r="SRG215" s="92"/>
      <c r="SRH215" s="92"/>
      <c r="SRI215" s="92"/>
      <c r="SRJ215" s="92"/>
      <c r="SRK215" s="92"/>
      <c r="SRL215" s="92"/>
      <c r="SRM215" s="92"/>
      <c r="SRN215" s="92"/>
      <c r="SRO215" s="92"/>
      <c r="SRP215" s="92"/>
      <c r="SRQ215" s="92"/>
      <c r="SRR215" s="92"/>
      <c r="SRS215" s="92"/>
      <c r="SRT215" s="92"/>
      <c r="SRU215" s="92"/>
      <c r="SRV215" s="92"/>
      <c r="SRW215" s="92"/>
      <c r="SRX215" s="92"/>
      <c r="SRY215" s="92"/>
      <c r="SRZ215" s="92"/>
      <c r="SSA215" s="92"/>
      <c r="SSB215" s="92"/>
      <c r="SSC215" s="92"/>
      <c r="SSD215" s="92"/>
      <c r="SSE215" s="92"/>
      <c r="SSF215" s="92"/>
      <c r="SSG215" s="92"/>
      <c r="SSH215" s="92"/>
      <c r="SSI215" s="92"/>
      <c r="SSJ215" s="92"/>
      <c r="SSK215" s="92"/>
      <c r="SSL215" s="92"/>
      <c r="SSM215" s="92"/>
      <c r="SSN215" s="92"/>
      <c r="SSO215" s="92"/>
      <c r="SSP215" s="92"/>
      <c r="SSQ215" s="92"/>
      <c r="SSR215" s="92"/>
      <c r="SSS215" s="92"/>
      <c r="SST215" s="92"/>
      <c r="SSU215" s="92"/>
      <c r="SSV215" s="92"/>
      <c r="SSW215" s="92"/>
      <c r="SSX215" s="92"/>
      <c r="SSY215" s="92"/>
      <c r="SSZ215" s="92"/>
      <c r="STA215" s="92"/>
      <c r="STB215" s="92"/>
      <c r="STC215" s="92"/>
      <c r="STD215" s="92"/>
      <c r="STE215" s="92"/>
      <c r="STF215" s="92"/>
      <c r="STG215" s="92"/>
      <c r="STH215" s="92"/>
      <c r="STI215" s="92"/>
      <c r="STJ215" s="92"/>
      <c r="STK215" s="92"/>
      <c r="STL215" s="92"/>
      <c r="STM215" s="92"/>
      <c r="STN215" s="92"/>
      <c r="STO215" s="92"/>
      <c r="STP215" s="92"/>
      <c r="STQ215" s="92"/>
      <c r="STR215" s="92"/>
      <c r="STS215" s="92"/>
      <c r="STT215" s="92"/>
      <c r="STU215" s="92"/>
      <c r="STV215" s="92"/>
      <c r="STW215" s="92"/>
      <c r="STX215" s="92"/>
      <c r="STY215" s="92"/>
      <c r="STZ215" s="92"/>
      <c r="SUA215" s="92"/>
      <c r="SUB215" s="92"/>
      <c r="SUC215" s="92"/>
      <c r="SUD215" s="92"/>
      <c r="SUE215" s="92"/>
      <c r="SUF215" s="92"/>
      <c r="SUG215" s="92"/>
      <c r="SUH215" s="92"/>
      <c r="SUI215" s="92"/>
      <c r="SUJ215" s="92"/>
      <c r="SUK215" s="92"/>
      <c r="SUL215" s="92"/>
      <c r="SUM215" s="92"/>
      <c r="SUN215" s="92"/>
      <c r="SUO215" s="92"/>
      <c r="SUP215" s="92"/>
      <c r="SUQ215" s="92"/>
      <c r="SUR215" s="92"/>
      <c r="SUS215" s="92"/>
      <c r="SUT215" s="92"/>
      <c r="SUU215" s="92"/>
      <c r="SUV215" s="92"/>
      <c r="SUW215" s="92"/>
      <c r="SUX215" s="92"/>
      <c r="SUY215" s="92"/>
      <c r="SUZ215" s="92"/>
      <c r="SVA215" s="92"/>
      <c r="SVB215" s="92"/>
      <c r="SVC215" s="92"/>
      <c r="SVD215" s="92"/>
      <c r="SVE215" s="92"/>
      <c r="SVF215" s="92"/>
      <c r="SVG215" s="92"/>
      <c r="SVH215" s="92"/>
      <c r="SVI215" s="92"/>
      <c r="SVJ215" s="92"/>
      <c r="SVK215" s="92"/>
      <c r="SVL215" s="92"/>
      <c r="SVM215" s="92"/>
      <c r="SVN215" s="92"/>
      <c r="SVO215" s="92"/>
      <c r="SVP215" s="92"/>
      <c r="SVQ215" s="92"/>
      <c r="SVR215" s="92"/>
      <c r="SVS215" s="92"/>
      <c r="SVT215" s="92"/>
      <c r="SVU215" s="92"/>
      <c r="SVV215" s="92"/>
      <c r="SVW215" s="92"/>
      <c r="SVX215" s="92"/>
      <c r="SVY215" s="92"/>
      <c r="SVZ215" s="92"/>
      <c r="SWA215" s="92"/>
      <c r="SWB215" s="92"/>
      <c r="SWC215" s="92"/>
      <c r="SWD215" s="92"/>
      <c r="SWE215" s="92"/>
      <c r="SWF215" s="92"/>
      <c r="SWG215" s="92"/>
      <c r="SWH215" s="92"/>
      <c r="SWI215" s="92"/>
      <c r="SWJ215" s="92"/>
      <c r="SWK215" s="92"/>
      <c r="SWL215" s="92"/>
      <c r="SWM215" s="92"/>
      <c r="SWN215" s="92"/>
      <c r="SWO215" s="92"/>
      <c r="SWP215" s="92"/>
      <c r="SWQ215" s="92"/>
      <c r="SWR215" s="92"/>
      <c r="SWS215" s="92"/>
      <c r="SWT215" s="92"/>
      <c r="SWU215" s="92"/>
      <c r="SWV215" s="92"/>
      <c r="SWW215" s="92"/>
      <c r="SWX215" s="92"/>
      <c r="SWY215" s="92"/>
      <c r="SWZ215" s="92"/>
      <c r="SXA215" s="92"/>
      <c r="SXB215" s="92"/>
      <c r="SXC215" s="92"/>
      <c r="SXD215" s="92"/>
      <c r="SXE215" s="92"/>
      <c r="SXF215" s="92"/>
      <c r="SXG215" s="92"/>
      <c r="SXH215" s="92"/>
      <c r="SXI215" s="92"/>
      <c r="SXJ215" s="92"/>
      <c r="SXK215" s="92"/>
      <c r="SXL215" s="92"/>
      <c r="SXM215" s="92"/>
      <c r="SXN215" s="92"/>
      <c r="SXO215" s="92"/>
      <c r="SXP215" s="92"/>
      <c r="SXQ215" s="92"/>
      <c r="SXR215" s="92"/>
      <c r="SXS215" s="92"/>
      <c r="SXT215" s="92"/>
      <c r="SXU215" s="92"/>
      <c r="SXV215" s="92"/>
      <c r="SXW215" s="92"/>
      <c r="SXX215" s="92"/>
      <c r="SXY215" s="92"/>
      <c r="SXZ215" s="92"/>
      <c r="SYA215" s="92"/>
      <c r="SYB215" s="92"/>
      <c r="SYC215" s="92"/>
      <c r="SYD215" s="92"/>
      <c r="SYE215" s="92"/>
      <c r="SYF215" s="92"/>
      <c r="SYG215" s="92"/>
      <c r="SYH215" s="92"/>
      <c r="SYI215" s="92"/>
      <c r="SYJ215" s="92"/>
      <c r="SYK215" s="92"/>
      <c r="SYL215" s="92"/>
      <c r="SYM215" s="92"/>
      <c r="SYN215" s="92"/>
      <c r="SYO215" s="92"/>
      <c r="SYP215" s="92"/>
      <c r="SYQ215" s="92"/>
      <c r="SYR215" s="92"/>
      <c r="SYS215" s="92"/>
      <c r="SYT215" s="92"/>
      <c r="SYU215" s="92"/>
      <c r="SYV215" s="92"/>
      <c r="SYW215" s="92"/>
      <c r="SYX215" s="92"/>
      <c r="SYY215" s="92"/>
      <c r="SYZ215" s="92"/>
      <c r="SZA215" s="92"/>
      <c r="SZB215" s="92"/>
      <c r="SZC215" s="92"/>
      <c r="SZD215" s="92"/>
      <c r="SZE215" s="92"/>
      <c r="SZF215" s="92"/>
      <c r="SZG215" s="92"/>
      <c r="SZH215" s="92"/>
      <c r="SZI215" s="92"/>
      <c r="SZJ215" s="92"/>
      <c r="SZK215" s="92"/>
      <c r="SZL215" s="92"/>
      <c r="SZM215" s="92"/>
      <c r="SZN215" s="92"/>
      <c r="SZO215" s="92"/>
      <c r="SZP215" s="92"/>
      <c r="SZQ215" s="92"/>
      <c r="SZR215" s="92"/>
      <c r="SZS215" s="92"/>
      <c r="SZT215" s="92"/>
      <c r="SZU215" s="92"/>
      <c r="SZV215" s="92"/>
      <c r="SZW215" s="92"/>
      <c r="SZX215" s="92"/>
      <c r="SZY215" s="92"/>
      <c r="SZZ215" s="92"/>
      <c r="TAA215" s="92"/>
      <c r="TAB215" s="92"/>
      <c r="TAC215" s="92"/>
      <c r="TAD215" s="92"/>
      <c r="TAE215" s="92"/>
      <c r="TAF215" s="92"/>
      <c r="TAG215" s="92"/>
      <c r="TAH215" s="92"/>
      <c r="TAI215" s="92"/>
      <c r="TAJ215" s="92"/>
      <c r="TAK215" s="92"/>
      <c r="TAL215" s="92"/>
      <c r="TAM215" s="92"/>
      <c r="TAN215" s="92"/>
      <c r="TAO215" s="92"/>
      <c r="TAP215" s="92"/>
      <c r="TAQ215" s="92"/>
      <c r="TAR215" s="92"/>
      <c r="TAS215" s="92"/>
      <c r="TAT215" s="92"/>
      <c r="TAU215" s="92"/>
      <c r="TAV215" s="92"/>
      <c r="TAW215" s="92"/>
      <c r="TAX215" s="92"/>
      <c r="TAY215" s="92"/>
      <c r="TAZ215" s="92"/>
      <c r="TBA215" s="92"/>
      <c r="TBB215" s="92"/>
      <c r="TBC215" s="92"/>
      <c r="TBD215" s="92"/>
      <c r="TBE215" s="92"/>
      <c r="TBF215" s="92"/>
      <c r="TBG215" s="92"/>
      <c r="TBH215" s="92"/>
      <c r="TBI215" s="92"/>
      <c r="TBJ215" s="92"/>
      <c r="TBK215" s="92"/>
      <c r="TBL215" s="92"/>
      <c r="TBM215" s="92"/>
      <c r="TBN215" s="92"/>
      <c r="TBO215" s="92"/>
      <c r="TBP215" s="92"/>
      <c r="TBQ215" s="92"/>
      <c r="TBR215" s="92"/>
      <c r="TBS215" s="92"/>
      <c r="TBT215" s="92"/>
      <c r="TBU215" s="92"/>
      <c r="TBV215" s="92"/>
      <c r="TBW215" s="92"/>
      <c r="TBX215" s="92"/>
      <c r="TBY215" s="92"/>
      <c r="TBZ215" s="92"/>
      <c r="TCA215" s="92"/>
      <c r="TCB215" s="92"/>
      <c r="TCC215" s="92"/>
      <c r="TCD215" s="92"/>
      <c r="TCE215" s="92"/>
      <c r="TCF215" s="92"/>
      <c r="TCG215" s="92"/>
      <c r="TCH215" s="92"/>
      <c r="TCI215" s="92"/>
      <c r="TCJ215" s="92"/>
      <c r="TCK215" s="92"/>
      <c r="TCL215" s="92"/>
      <c r="TCM215" s="92"/>
      <c r="TCN215" s="92"/>
      <c r="TCO215" s="92"/>
      <c r="TCP215" s="92"/>
      <c r="TCQ215" s="92"/>
      <c r="TCR215" s="92"/>
      <c r="TCS215" s="92"/>
      <c r="TCT215" s="92"/>
      <c r="TCU215" s="92"/>
      <c r="TCV215" s="92"/>
      <c r="TCW215" s="92"/>
      <c r="TCX215" s="92"/>
      <c r="TCY215" s="92"/>
      <c r="TCZ215" s="92"/>
      <c r="TDA215" s="92"/>
      <c r="TDB215" s="92"/>
      <c r="TDC215" s="92"/>
      <c r="TDD215" s="92"/>
      <c r="TDE215" s="92"/>
      <c r="TDF215" s="92"/>
      <c r="TDG215" s="92"/>
      <c r="TDH215" s="92"/>
      <c r="TDI215" s="92"/>
      <c r="TDJ215" s="92"/>
      <c r="TDK215" s="92"/>
      <c r="TDL215" s="92"/>
      <c r="TDM215" s="92"/>
      <c r="TDN215" s="92"/>
      <c r="TDO215" s="92"/>
      <c r="TDP215" s="92"/>
      <c r="TDQ215" s="92"/>
      <c r="TDR215" s="92"/>
      <c r="TDS215" s="92"/>
      <c r="TDT215" s="92"/>
      <c r="TDU215" s="92"/>
      <c r="TDV215" s="92"/>
      <c r="TDW215" s="92"/>
      <c r="TDX215" s="92"/>
      <c r="TDY215" s="92"/>
      <c r="TDZ215" s="92"/>
      <c r="TEA215" s="92"/>
      <c r="TEB215" s="92"/>
      <c r="TEC215" s="92"/>
      <c r="TED215" s="92"/>
      <c r="TEE215" s="92"/>
      <c r="TEF215" s="92"/>
      <c r="TEG215" s="92"/>
      <c r="TEH215" s="92"/>
      <c r="TEI215" s="92"/>
      <c r="TEJ215" s="92"/>
      <c r="TEK215" s="92"/>
      <c r="TEL215" s="92"/>
      <c r="TEM215" s="92"/>
      <c r="TEN215" s="92"/>
      <c r="TEO215" s="92"/>
      <c r="TEP215" s="92"/>
      <c r="TEQ215" s="92"/>
      <c r="TER215" s="92"/>
      <c r="TES215" s="92"/>
      <c r="TET215" s="92"/>
      <c r="TEU215" s="92"/>
      <c r="TEV215" s="92"/>
      <c r="TEW215" s="92"/>
      <c r="TEX215" s="92"/>
      <c r="TEY215" s="92"/>
      <c r="TEZ215" s="92"/>
      <c r="TFA215" s="92"/>
      <c r="TFB215" s="92"/>
      <c r="TFC215" s="92"/>
      <c r="TFD215" s="92"/>
      <c r="TFE215" s="92"/>
      <c r="TFF215" s="92"/>
      <c r="TFG215" s="92"/>
      <c r="TFH215" s="92"/>
      <c r="TFI215" s="92"/>
      <c r="TFJ215" s="92"/>
      <c r="TFK215" s="92"/>
      <c r="TFL215" s="92"/>
      <c r="TFM215" s="92"/>
      <c r="TFN215" s="92"/>
      <c r="TFO215" s="92"/>
      <c r="TFP215" s="92"/>
      <c r="TFQ215" s="92"/>
      <c r="TFR215" s="92"/>
      <c r="TFS215" s="92"/>
      <c r="TFT215" s="92"/>
      <c r="TFU215" s="92"/>
      <c r="TFV215" s="92"/>
      <c r="TFW215" s="92"/>
      <c r="TFX215" s="92"/>
      <c r="TFY215" s="92"/>
      <c r="TFZ215" s="92"/>
      <c r="TGA215" s="92"/>
      <c r="TGB215" s="92"/>
      <c r="TGC215" s="92"/>
      <c r="TGD215" s="92"/>
      <c r="TGE215" s="92"/>
      <c r="TGF215" s="92"/>
      <c r="TGG215" s="92"/>
      <c r="TGH215" s="92"/>
      <c r="TGI215" s="92"/>
      <c r="TGJ215" s="92"/>
      <c r="TGK215" s="92"/>
      <c r="TGL215" s="92"/>
      <c r="TGM215" s="92"/>
      <c r="TGN215" s="92"/>
      <c r="TGO215" s="92"/>
      <c r="TGP215" s="92"/>
      <c r="TGQ215" s="92"/>
      <c r="TGR215" s="92"/>
      <c r="TGS215" s="92"/>
      <c r="TGT215" s="92"/>
      <c r="TGU215" s="92"/>
      <c r="TGV215" s="92"/>
      <c r="TGW215" s="92"/>
      <c r="TGX215" s="92"/>
      <c r="TGY215" s="92"/>
      <c r="TGZ215" s="92"/>
      <c r="THA215" s="92"/>
      <c r="THB215" s="92"/>
      <c r="THC215" s="92"/>
      <c r="THD215" s="92"/>
      <c r="THE215" s="92"/>
      <c r="THF215" s="92"/>
      <c r="THG215" s="92"/>
      <c r="THH215" s="92"/>
      <c r="THI215" s="92"/>
      <c r="THJ215" s="92"/>
      <c r="THK215" s="92"/>
      <c r="THL215" s="92"/>
      <c r="THM215" s="92"/>
      <c r="THN215" s="92"/>
      <c r="THO215" s="92"/>
      <c r="THP215" s="92"/>
      <c r="THQ215" s="92"/>
      <c r="THR215" s="92"/>
      <c r="THS215" s="92"/>
      <c r="THT215" s="92"/>
      <c r="THU215" s="92"/>
      <c r="THV215" s="92"/>
      <c r="THW215" s="92"/>
      <c r="THX215" s="92"/>
      <c r="THY215" s="92"/>
      <c r="THZ215" s="92"/>
      <c r="TIA215" s="92"/>
      <c r="TIB215" s="92"/>
      <c r="TIC215" s="92"/>
      <c r="TID215" s="92"/>
      <c r="TIE215" s="92"/>
      <c r="TIF215" s="92"/>
      <c r="TIG215" s="92"/>
      <c r="TIH215" s="92"/>
      <c r="TII215" s="92"/>
      <c r="TIJ215" s="92"/>
      <c r="TIK215" s="92"/>
      <c r="TIL215" s="92"/>
      <c r="TIM215" s="92"/>
      <c r="TIN215" s="92"/>
      <c r="TIO215" s="92"/>
      <c r="TIP215" s="92"/>
      <c r="TIQ215" s="92"/>
      <c r="TIR215" s="92"/>
      <c r="TIS215" s="92"/>
      <c r="TIT215" s="92"/>
      <c r="TIU215" s="92"/>
      <c r="TIV215" s="92"/>
      <c r="TIW215" s="92"/>
      <c r="TIX215" s="92"/>
      <c r="TIY215" s="92"/>
      <c r="TIZ215" s="92"/>
      <c r="TJA215" s="92"/>
      <c r="TJB215" s="92"/>
      <c r="TJC215" s="92"/>
      <c r="TJD215" s="92"/>
      <c r="TJE215" s="92"/>
      <c r="TJF215" s="92"/>
      <c r="TJG215" s="92"/>
      <c r="TJH215" s="92"/>
      <c r="TJI215" s="92"/>
      <c r="TJJ215" s="92"/>
      <c r="TJK215" s="92"/>
      <c r="TJL215" s="92"/>
      <c r="TJM215" s="92"/>
      <c r="TJN215" s="92"/>
      <c r="TJO215" s="92"/>
      <c r="TJP215" s="92"/>
      <c r="TJQ215" s="92"/>
      <c r="TJR215" s="92"/>
      <c r="TJS215" s="92"/>
      <c r="TJT215" s="92"/>
      <c r="TJU215" s="92"/>
      <c r="TJV215" s="92"/>
      <c r="TJW215" s="92"/>
      <c r="TJX215" s="92"/>
      <c r="TJY215" s="92"/>
      <c r="TJZ215" s="92"/>
      <c r="TKA215" s="92"/>
      <c r="TKB215" s="92"/>
      <c r="TKC215" s="92"/>
      <c r="TKD215" s="92"/>
      <c r="TKE215" s="92"/>
      <c r="TKF215" s="92"/>
      <c r="TKG215" s="92"/>
      <c r="TKH215" s="92"/>
      <c r="TKI215" s="92"/>
      <c r="TKJ215" s="92"/>
      <c r="TKK215" s="92"/>
      <c r="TKL215" s="92"/>
      <c r="TKM215" s="92"/>
      <c r="TKN215" s="92"/>
      <c r="TKO215" s="92"/>
      <c r="TKP215" s="92"/>
      <c r="TKQ215" s="92"/>
      <c r="TKR215" s="92"/>
      <c r="TKS215" s="92"/>
      <c r="TKT215" s="92"/>
      <c r="TKU215" s="92"/>
      <c r="TKV215" s="92"/>
      <c r="TKW215" s="92"/>
      <c r="TKX215" s="92"/>
      <c r="TKY215" s="92"/>
      <c r="TKZ215" s="92"/>
      <c r="TLA215" s="92"/>
      <c r="TLB215" s="92"/>
      <c r="TLC215" s="92"/>
      <c r="TLD215" s="92"/>
      <c r="TLE215" s="92"/>
      <c r="TLF215" s="92"/>
      <c r="TLG215" s="92"/>
      <c r="TLH215" s="92"/>
      <c r="TLI215" s="92"/>
      <c r="TLJ215" s="92"/>
      <c r="TLK215" s="92"/>
      <c r="TLL215" s="92"/>
      <c r="TLM215" s="92"/>
      <c r="TLN215" s="92"/>
      <c r="TLO215" s="92"/>
      <c r="TLP215" s="92"/>
      <c r="TLQ215" s="92"/>
      <c r="TLR215" s="92"/>
      <c r="TLS215" s="92"/>
      <c r="TLT215" s="92"/>
      <c r="TLU215" s="92"/>
      <c r="TLV215" s="92"/>
      <c r="TLW215" s="92"/>
      <c r="TLX215" s="92"/>
      <c r="TLY215" s="92"/>
      <c r="TLZ215" s="92"/>
      <c r="TMA215" s="92"/>
      <c r="TMB215" s="92"/>
      <c r="TMC215" s="92"/>
      <c r="TMD215" s="92"/>
      <c r="TME215" s="92"/>
      <c r="TMF215" s="92"/>
      <c r="TMG215" s="92"/>
      <c r="TMH215" s="92"/>
      <c r="TMI215" s="92"/>
      <c r="TMJ215" s="92"/>
      <c r="TMK215" s="92"/>
      <c r="TML215" s="92"/>
      <c r="TMM215" s="92"/>
      <c r="TMN215" s="92"/>
      <c r="TMO215" s="92"/>
      <c r="TMP215" s="92"/>
      <c r="TMQ215" s="92"/>
      <c r="TMR215" s="92"/>
      <c r="TMS215" s="92"/>
      <c r="TMT215" s="92"/>
      <c r="TMU215" s="92"/>
      <c r="TMV215" s="92"/>
      <c r="TMW215" s="92"/>
      <c r="TMX215" s="92"/>
      <c r="TMY215" s="92"/>
      <c r="TMZ215" s="92"/>
      <c r="TNA215" s="92"/>
      <c r="TNB215" s="92"/>
      <c r="TNC215" s="92"/>
      <c r="TND215" s="92"/>
      <c r="TNE215" s="92"/>
      <c r="TNF215" s="92"/>
      <c r="TNG215" s="92"/>
      <c r="TNH215" s="92"/>
      <c r="TNI215" s="92"/>
      <c r="TNJ215" s="92"/>
      <c r="TNK215" s="92"/>
      <c r="TNL215" s="92"/>
      <c r="TNM215" s="92"/>
      <c r="TNN215" s="92"/>
      <c r="TNO215" s="92"/>
      <c r="TNP215" s="92"/>
      <c r="TNQ215" s="92"/>
      <c r="TNR215" s="92"/>
      <c r="TNS215" s="92"/>
      <c r="TNT215" s="92"/>
      <c r="TNU215" s="92"/>
      <c r="TNV215" s="92"/>
      <c r="TNW215" s="92"/>
      <c r="TNX215" s="92"/>
      <c r="TNY215" s="92"/>
      <c r="TNZ215" s="92"/>
      <c r="TOA215" s="92"/>
      <c r="TOB215" s="92"/>
      <c r="TOC215" s="92"/>
      <c r="TOD215" s="92"/>
      <c r="TOE215" s="92"/>
      <c r="TOF215" s="92"/>
      <c r="TOG215" s="92"/>
      <c r="TOH215" s="92"/>
      <c r="TOI215" s="92"/>
      <c r="TOJ215" s="92"/>
      <c r="TOK215" s="92"/>
      <c r="TOL215" s="92"/>
      <c r="TOM215" s="92"/>
      <c r="TON215" s="92"/>
      <c r="TOO215" s="92"/>
      <c r="TOP215" s="92"/>
      <c r="TOQ215" s="92"/>
      <c r="TOR215" s="92"/>
      <c r="TOS215" s="92"/>
      <c r="TOT215" s="92"/>
      <c r="TOU215" s="92"/>
      <c r="TOV215" s="92"/>
      <c r="TOW215" s="92"/>
      <c r="TOX215" s="92"/>
      <c r="TOY215" s="92"/>
      <c r="TOZ215" s="92"/>
      <c r="TPA215" s="92"/>
      <c r="TPB215" s="92"/>
      <c r="TPC215" s="92"/>
      <c r="TPD215" s="92"/>
      <c r="TPE215" s="92"/>
      <c r="TPF215" s="92"/>
      <c r="TPG215" s="92"/>
      <c r="TPH215" s="92"/>
      <c r="TPI215" s="92"/>
      <c r="TPJ215" s="92"/>
      <c r="TPK215" s="92"/>
      <c r="TPL215" s="92"/>
      <c r="TPM215" s="92"/>
      <c r="TPN215" s="92"/>
      <c r="TPO215" s="92"/>
      <c r="TPP215" s="92"/>
      <c r="TPQ215" s="92"/>
      <c r="TPR215" s="92"/>
      <c r="TPS215" s="92"/>
      <c r="TPT215" s="92"/>
      <c r="TPU215" s="92"/>
      <c r="TPV215" s="92"/>
      <c r="TPW215" s="92"/>
      <c r="TPX215" s="92"/>
      <c r="TPY215" s="92"/>
      <c r="TPZ215" s="92"/>
      <c r="TQA215" s="92"/>
      <c r="TQB215" s="92"/>
      <c r="TQC215" s="92"/>
      <c r="TQD215" s="92"/>
      <c r="TQE215" s="92"/>
      <c r="TQF215" s="92"/>
      <c r="TQG215" s="92"/>
      <c r="TQH215" s="92"/>
      <c r="TQI215" s="92"/>
      <c r="TQJ215" s="92"/>
      <c r="TQK215" s="92"/>
      <c r="TQL215" s="92"/>
      <c r="TQM215" s="92"/>
      <c r="TQN215" s="92"/>
      <c r="TQO215" s="92"/>
      <c r="TQP215" s="92"/>
      <c r="TQQ215" s="92"/>
      <c r="TQR215" s="92"/>
      <c r="TQS215" s="92"/>
      <c r="TQT215" s="92"/>
      <c r="TQU215" s="92"/>
      <c r="TQV215" s="92"/>
      <c r="TQW215" s="92"/>
      <c r="TQX215" s="92"/>
      <c r="TQY215" s="92"/>
      <c r="TQZ215" s="92"/>
      <c r="TRA215" s="92"/>
      <c r="TRB215" s="92"/>
      <c r="TRC215" s="92"/>
      <c r="TRD215" s="92"/>
      <c r="TRE215" s="92"/>
      <c r="TRF215" s="92"/>
      <c r="TRG215" s="92"/>
      <c r="TRH215" s="92"/>
      <c r="TRI215" s="92"/>
      <c r="TRJ215" s="92"/>
      <c r="TRK215" s="92"/>
      <c r="TRL215" s="92"/>
      <c r="TRM215" s="92"/>
      <c r="TRN215" s="92"/>
      <c r="TRO215" s="92"/>
      <c r="TRP215" s="92"/>
      <c r="TRQ215" s="92"/>
      <c r="TRR215" s="92"/>
      <c r="TRS215" s="92"/>
      <c r="TRT215" s="92"/>
      <c r="TRU215" s="92"/>
      <c r="TRV215" s="92"/>
      <c r="TRW215" s="92"/>
      <c r="TRX215" s="92"/>
      <c r="TRY215" s="92"/>
      <c r="TRZ215" s="92"/>
      <c r="TSA215" s="92"/>
      <c r="TSB215" s="92"/>
      <c r="TSC215" s="92"/>
      <c r="TSD215" s="92"/>
      <c r="TSE215" s="92"/>
      <c r="TSF215" s="92"/>
      <c r="TSG215" s="92"/>
      <c r="TSH215" s="92"/>
      <c r="TSI215" s="92"/>
      <c r="TSJ215" s="92"/>
      <c r="TSK215" s="92"/>
      <c r="TSL215" s="92"/>
      <c r="TSM215" s="92"/>
      <c r="TSN215" s="92"/>
      <c r="TSO215" s="92"/>
      <c r="TSP215" s="92"/>
      <c r="TSQ215" s="92"/>
      <c r="TSR215" s="92"/>
      <c r="TSS215" s="92"/>
      <c r="TST215" s="92"/>
      <c r="TSU215" s="92"/>
      <c r="TSV215" s="92"/>
      <c r="TSW215" s="92"/>
      <c r="TSX215" s="92"/>
      <c r="TSY215" s="92"/>
      <c r="TSZ215" s="92"/>
      <c r="TTA215" s="92"/>
      <c r="TTB215" s="92"/>
      <c r="TTC215" s="92"/>
      <c r="TTD215" s="92"/>
      <c r="TTE215" s="92"/>
      <c r="TTF215" s="92"/>
      <c r="TTG215" s="92"/>
      <c r="TTH215" s="92"/>
      <c r="TTI215" s="92"/>
      <c r="TTJ215" s="92"/>
      <c r="TTK215" s="92"/>
      <c r="TTL215" s="92"/>
      <c r="TTM215" s="92"/>
      <c r="TTN215" s="92"/>
      <c r="TTO215" s="92"/>
      <c r="TTP215" s="92"/>
      <c r="TTQ215" s="92"/>
      <c r="TTR215" s="92"/>
      <c r="TTS215" s="92"/>
      <c r="TTT215" s="92"/>
      <c r="TTU215" s="92"/>
      <c r="TTV215" s="92"/>
      <c r="TTW215" s="92"/>
      <c r="TTX215" s="92"/>
      <c r="TTY215" s="92"/>
      <c r="TTZ215" s="92"/>
      <c r="TUA215" s="92"/>
      <c r="TUB215" s="92"/>
      <c r="TUC215" s="92"/>
      <c r="TUD215" s="92"/>
      <c r="TUE215" s="92"/>
      <c r="TUF215" s="92"/>
      <c r="TUG215" s="92"/>
      <c r="TUH215" s="92"/>
      <c r="TUI215" s="92"/>
      <c r="TUJ215" s="92"/>
      <c r="TUK215" s="92"/>
      <c r="TUL215" s="92"/>
      <c r="TUM215" s="92"/>
      <c r="TUN215" s="92"/>
      <c r="TUO215" s="92"/>
      <c r="TUP215" s="92"/>
      <c r="TUQ215" s="92"/>
      <c r="TUR215" s="92"/>
      <c r="TUS215" s="92"/>
      <c r="TUT215" s="92"/>
      <c r="TUU215" s="92"/>
      <c r="TUV215" s="92"/>
      <c r="TUW215" s="92"/>
      <c r="TUX215" s="92"/>
      <c r="TUY215" s="92"/>
      <c r="TUZ215" s="92"/>
      <c r="TVA215" s="92"/>
      <c r="TVB215" s="92"/>
      <c r="TVC215" s="92"/>
      <c r="TVD215" s="92"/>
      <c r="TVE215" s="92"/>
      <c r="TVF215" s="92"/>
      <c r="TVG215" s="92"/>
      <c r="TVH215" s="92"/>
      <c r="TVI215" s="92"/>
      <c r="TVJ215" s="92"/>
      <c r="TVK215" s="92"/>
      <c r="TVL215" s="92"/>
      <c r="TVM215" s="92"/>
      <c r="TVN215" s="92"/>
      <c r="TVO215" s="92"/>
      <c r="TVP215" s="92"/>
      <c r="TVQ215" s="92"/>
      <c r="TVR215" s="92"/>
      <c r="TVS215" s="92"/>
      <c r="TVT215" s="92"/>
      <c r="TVU215" s="92"/>
      <c r="TVV215" s="92"/>
      <c r="TVW215" s="92"/>
      <c r="TVX215" s="92"/>
      <c r="TVY215" s="92"/>
      <c r="TVZ215" s="92"/>
      <c r="TWA215" s="92"/>
      <c r="TWB215" s="92"/>
      <c r="TWC215" s="92"/>
      <c r="TWD215" s="92"/>
      <c r="TWE215" s="92"/>
      <c r="TWF215" s="92"/>
      <c r="TWG215" s="92"/>
      <c r="TWH215" s="92"/>
      <c r="TWI215" s="92"/>
      <c r="TWJ215" s="92"/>
      <c r="TWK215" s="92"/>
      <c r="TWL215" s="92"/>
      <c r="TWM215" s="92"/>
      <c r="TWN215" s="92"/>
      <c r="TWO215" s="92"/>
      <c r="TWP215" s="92"/>
      <c r="TWQ215" s="92"/>
      <c r="TWR215" s="92"/>
      <c r="TWS215" s="92"/>
      <c r="TWT215" s="92"/>
      <c r="TWU215" s="92"/>
      <c r="TWV215" s="92"/>
      <c r="TWW215" s="92"/>
      <c r="TWX215" s="92"/>
      <c r="TWY215" s="92"/>
      <c r="TWZ215" s="92"/>
      <c r="TXA215" s="92"/>
      <c r="TXB215" s="92"/>
      <c r="TXC215" s="92"/>
      <c r="TXD215" s="92"/>
      <c r="TXE215" s="92"/>
      <c r="TXF215" s="92"/>
      <c r="TXG215" s="92"/>
      <c r="TXH215" s="92"/>
      <c r="TXI215" s="92"/>
      <c r="TXJ215" s="92"/>
      <c r="TXK215" s="92"/>
      <c r="TXL215" s="92"/>
      <c r="TXM215" s="92"/>
      <c r="TXN215" s="92"/>
      <c r="TXO215" s="92"/>
      <c r="TXP215" s="92"/>
      <c r="TXQ215" s="92"/>
      <c r="TXR215" s="92"/>
      <c r="TXS215" s="92"/>
      <c r="TXT215" s="92"/>
      <c r="TXU215" s="92"/>
      <c r="TXV215" s="92"/>
      <c r="TXW215" s="92"/>
      <c r="TXX215" s="92"/>
      <c r="TXY215" s="92"/>
      <c r="TXZ215" s="92"/>
      <c r="TYA215" s="92"/>
      <c r="TYB215" s="92"/>
      <c r="TYC215" s="92"/>
      <c r="TYD215" s="92"/>
      <c r="TYE215" s="92"/>
      <c r="TYF215" s="92"/>
      <c r="TYG215" s="92"/>
      <c r="TYH215" s="92"/>
      <c r="TYI215" s="92"/>
      <c r="TYJ215" s="92"/>
      <c r="TYK215" s="92"/>
      <c r="TYL215" s="92"/>
      <c r="TYM215" s="92"/>
      <c r="TYN215" s="92"/>
      <c r="TYO215" s="92"/>
      <c r="TYP215" s="92"/>
      <c r="TYQ215" s="92"/>
      <c r="TYR215" s="92"/>
      <c r="TYS215" s="92"/>
      <c r="TYT215" s="92"/>
      <c r="TYU215" s="92"/>
      <c r="TYV215" s="92"/>
      <c r="TYW215" s="92"/>
      <c r="TYX215" s="92"/>
      <c r="TYY215" s="92"/>
      <c r="TYZ215" s="92"/>
      <c r="TZA215" s="92"/>
      <c r="TZB215" s="92"/>
      <c r="TZC215" s="92"/>
      <c r="TZD215" s="92"/>
      <c r="TZE215" s="92"/>
      <c r="TZF215" s="92"/>
      <c r="TZG215" s="92"/>
      <c r="TZH215" s="92"/>
      <c r="TZI215" s="92"/>
      <c r="TZJ215" s="92"/>
      <c r="TZK215" s="92"/>
      <c r="TZL215" s="92"/>
      <c r="TZM215" s="92"/>
      <c r="TZN215" s="92"/>
      <c r="TZO215" s="92"/>
      <c r="TZP215" s="92"/>
      <c r="TZQ215" s="92"/>
      <c r="TZR215" s="92"/>
      <c r="TZS215" s="92"/>
      <c r="TZT215" s="92"/>
      <c r="TZU215" s="92"/>
      <c r="TZV215" s="92"/>
      <c r="TZW215" s="92"/>
      <c r="TZX215" s="92"/>
      <c r="TZY215" s="92"/>
      <c r="TZZ215" s="92"/>
      <c r="UAA215" s="92"/>
      <c r="UAB215" s="92"/>
      <c r="UAC215" s="92"/>
      <c r="UAD215" s="92"/>
      <c r="UAE215" s="92"/>
      <c r="UAF215" s="92"/>
      <c r="UAG215" s="92"/>
      <c r="UAH215" s="92"/>
      <c r="UAI215" s="92"/>
      <c r="UAJ215" s="92"/>
      <c r="UAK215" s="92"/>
      <c r="UAL215" s="92"/>
      <c r="UAM215" s="92"/>
      <c r="UAN215" s="92"/>
      <c r="UAO215" s="92"/>
      <c r="UAP215" s="92"/>
      <c r="UAQ215" s="92"/>
      <c r="UAR215" s="92"/>
      <c r="UAS215" s="92"/>
      <c r="UAT215" s="92"/>
      <c r="UAU215" s="92"/>
      <c r="UAV215" s="92"/>
      <c r="UAW215" s="92"/>
      <c r="UAX215" s="92"/>
      <c r="UAY215" s="92"/>
      <c r="UAZ215" s="92"/>
      <c r="UBA215" s="92"/>
      <c r="UBB215" s="92"/>
      <c r="UBC215" s="92"/>
      <c r="UBD215" s="92"/>
      <c r="UBE215" s="92"/>
      <c r="UBF215" s="92"/>
      <c r="UBG215" s="92"/>
      <c r="UBH215" s="92"/>
      <c r="UBI215" s="92"/>
      <c r="UBJ215" s="92"/>
      <c r="UBK215" s="92"/>
      <c r="UBL215" s="92"/>
      <c r="UBM215" s="92"/>
      <c r="UBN215" s="92"/>
      <c r="UBO215" s="92"/>
      <c r="UBP215" s="92"/>
      <c r="UBQ215" s="92"/>
      <c r="UBR215" s="92"/>
      <c r="UBS215" s="92"/>
      <c r="UBT215" s="92"/>
      <c r="UBU215" s="92"/>
      <c r="UBV215" s="92"/>
      <c r="UBW215" s="92"/>
      <c r="UBX215" s="92"/>
      <c r="UBY215" s="92"/>
      <c r="UBZ215" s="92"/>
      <c r="UCA215" s="92"/>
      <c r="UCB215" s="92"/>
      <c r="UCC215" s="92"/>
      <c r="UCD215" s="92"/>
      <c r="UCE215" s="92"/>
      <c r="UCF215" s="92"/>
      <c r="UCG215" s="92"/>
      <c r="UCH215" s="92"/>
      <c r="UCI215" s="92"/>
      <c r="UCJ215" s="92"/>
      <c r="UCK215" s="92"/>
      <c r="UCL215" s="92"/>
      <c r="UCM215" s="92"/>
      <c r="UCN215" s="92"/>
      <c r="UCO215" s="92"/>
      <c r="UCP215" s="92"/>
      <c r="UCQ215" s="92"/>
      <c r="UCR215" s="92"/>
      <c r="UCS215" s="92"/>
      <c r="UCT215" s="92"/>
      <c r="UCU215" s="92"/>
      <c r="UCV215" s="92"/>
      <c r="UCW215" s="92"/>
      <c r="UCX215" s="92"/>
      <c r="UCY215" s="92"/>
      <c r="UCZ215" s="92"/>
      <c r="UDA215" s="92"/>
      <c r="UDB215" s="92"/>
      <c r="UDC215" s="92"/>
      <c r="UDD215" s="92"/>
      <c r="UDE215" s="92"/>
      <c r="UDF215" s="92"/>
      <c r="UDG215" s="92"/>
      <c r="UDH215" s="92"/>
      <c r="UDI215" s="92"/>
      <c r="UDJ215" s="92"/>
      <c r="UDK215" s="92"/>
      <c r="UDL215" s="92"/>
      <c r="UDM215" s="92"/>
      <c r="UDN215" s="92"/>
      <c r="UDO215" s="92"/>
      <c r="UDP215" s="92"/>
      <c r="UDQ215" s="92"/>
      <c r="UDR215" s="92"/>
      <c r="UDS215" s="92"/>
      <c r="UDT215" s="92"/>
      <c r="UDU215" s="92"/>
      <c r="UDV215" s="92"/>
      <c r="UDW215" s="92"/>
      <c r="UDX215" s="92"/>
      <c r="UDY215" s="92"/>
      <c r="UDZ215" s="92"/>
      <c r="UEA215" s="92"/>
      <c r="UEB215" s="92"/>
      <c r="UEC215" s="92"/>
      <c r="UED215" s="92"/>
      <c r="UEE215" s="92"/>
      <c r="UEF215" s="92"/>
      <c r="UEG215" s="92"/>
      <c r="UEH215" s="92"/>
      <c r="UEI215" s="92"/>
      <c r="UEJ215" s="92"/>
      <c r="UEK215" s="92"/>
      <c r="UEL215" s="92"/>
      <c r="UEM215" s="92"/>
      <c r="UEN215" s="92"/>
      <c r="UEO215" s="92"/>
      <c r="UEP215" s="92"/>
      <c r="UEQ215" s="92"/>
      <c r="UER215" s="92"/>
      <c r="UES215" s="92"/>
      <c r="UET215" s="92"/>
      <c r="UEU215" s="92"/>
      <c r="UEV215" s="92"/>
      <c r="UEW215" s="92"/>
      <c r="UEX215" s="92"/>
      <c r="UEY215" s="92"/>
      <c r="UEZ215" s="92"/>
      <c r="UFA215" s="92"/>
      <c r="UFB215" s="92"/>
      <c r="UFC215" s="92"/>
      <c r="UFD215" s="92"/>
      <c r="UFE215" s="92"/>
      <c r="UFF215" s="92"/>
      <c r="UFG215" s="92"/>
      <c r="UFH215" s="92"/>
      <c r="UFI215" s="92"/>
      <c r="UFJ215" s="92"/>
      <c r="UFK215" s="92"/>
      <c r="UFL215" s="92"/>
      <c r="UFM215" s="92"/>
      <c r="UFN215" s="92"/>
      <c r="UFO215" s="92"/>
      <c r="UFP215" s="92"/>
      <c r="UFQ215" s="92"/>
      <c r="UFR215" s="92"/>
      <c r="UFS215" s="92"/>
      <c r="UFT215" s="92"/>
      <c r="UFU215" s="92"/>
      <c r="UFV215" s="92"/>
      <c r="UFW215" s="92"/>
      <c r="UFX215" s="92"/>
      <c r="UFY215" s="92"/>
      <c r="UFZ215" s="92"/>
      <c r="UGA215" s="92"/>
      <c r="UGB215" s="92"/>
      <c r="UGC215" s="92"/>
      <c r="UGD215" s="92"/>
      <c r="UGE215" s="92"/>
      <c r="UGF215" s="92"/>
      <c r="UGG215" s="92"/>
      <c r="UGH215" s="92"/>
      <c r="UGI215" s="92"/>
      <c r="UGJ215" s="92"/>
      <c r="UGK215" s="92"/>
      <c r="UGL215" s="92"/>
      <c r="UGM215" s="92"/>
      <c r="UGN215" s="92"/>
      <c r="UGO215" s="92"/>
      <c r="UGP215" s="92"/>
      <c r="UGQ215" s="92"/>
      <c r="UGR215" s="92"/>
      <c r="UGS215" s="92"/>
      <c r="UGT215" s="92"/>
      <c r="UGU215" s="92"/>
      <c r="UGV215" s="92"/>
      <c r="UGW215" s="92"/>
      <c r="UGX215" s="92"/>
      <c r="UGY215" s="92"/>
      <c r="UGZ215" s="92"/>
      <c r="UHA215" s="92"/>
      <c r="UHB215" s="92"/>
      <c r="UHC215" s="92"/>
      <c r="UHD215" s="92"/>
      <c r="UHE215" s="92"/>
      <c r="UHF215" s="92"/>
      <c r="UHG215" s="92"/>
      <c r="UHH215" s="92"/>
      <c r="UHI215" s="92"/>
      <c r="UHJ215" s="92"/>
      <c r="UHK215" s="92"/>
      <c r="UHL215" s="92"/>
      <c r="UHM215" s="92"/>
      <c r="UHN215" s="92"/>
      <c r="UHO215" s="92"/>
      <c r="UHP215" s="92"/>
      <c r="UHQ215" s="92"/>
      <c r="UHR215" s="92"/>
      <c r="UHS215" s="92"/>
      <c r="UHT215" s="92"/>
      <c r="UHU215" s="92"/>
      <c r="UHV215" s="92"/>
      <c r="UHW215" s="92"/>
      <c r="UHX215" s="92"/>
      <c r="UHY215" s="92"/>
      <c r="UHZ215" s="92"/>
      <c r="UIA215" s="92"/>
      <c r="UIB215" s="92"/>
      <c r="UIC215" s="92"/>
      <c r="UID215" s="92"/>
      <c r="UIE215" s="92"/>
      <c r="UIF215" s="92"/>
      <c r="UIG215" s="92"/>
      <c r="UIH215" s="92"/>
      <c r="UII215" s="92"/>
      <c r="UIJ215" s="92"/>
      <c r="UIK215" s="92"/>
      <c r="UIL215" s="92"/>
      <c r="UIM215" s="92"/>
      <c r="UIN215" s="92"/>
      <c r="UIO215" s="92"/>
      <c r="UIP215" s="92"/>
      <c r="UIQ215" s="92"/>
      <c r="UIR215" s="92"/>
      <c r="UIS215" s="92"/>
      <c r="UIT215" s="92"/>
      <c r="UIU215" s="92"/>
      <c r="UIV215" s="92"/>
      <c r="UIW215" s="92"/>
      <c r="UIX215" s="92"/>
      <c r="UIY215" s="92"/>
      <c r="UIZ215" s="92"/>
      <c r="UJA215" s="92"/>
      <c r="UJB215" s="92"/>
      <c r="UJC215" s="92"/>
      <c r="UJD215" s="92"/>
      <c r="UJE215" s="92"/>
      <c r="UJF215" s="92"/>
      <c r="UJG215" s="92"/>
      <c r="UJH215" s="92"/>
      <c r="UJI215" s="92"/>
      <c r="UJJ215" s="92"/>
      <c r="UJK215" s="92"/>
      <c r="UJL215" s="92"/>
      <c r="UJM215" s="92"/>
      <c r="UJN215" s="92"/>
      <c r="UJO215" s="92"/>
      <c r="UJP215" s="92"/>
      <c r="UJQ215" s="92"/>
      <c r="UJR215" s="92"/>
      <c r="UJS215" s="92"/>
      <c r="UJT215" s="92"/>
      <c r="UJU215" s="92"/>
      <c r="UJV215" s="92"/>
      <c r="UJW215" s="92"/>
      <c r="UJX215" s="92"/>
      <c r="UJY215" s="92"/>
      <c r="UJZ215" s="92"/>
      <c r="UKA215" s="92"/>
      <c r="UKB215" s="92"/>
      <c r="UKC215" s="92"/>
      <c r="UKD215" s="92"/>
      <c r="UKE215" s="92"/>
      <c r="UKF215" s="92"/>
      <c r="UKG215" s="92"/>
      <c r="UKH215" s="92"/>
      <c r="UKI215" s="92"/>
      <c r="UKJ215" s="92"/>
      <c r="UKK215" s="92"/>
      <c r="UKL215" s="92"/>
      <c r="UKM215" s="92"/>
      <c r="UKN215" s="92"/>
      <c r="UKO215" s="92"/>
      <c r="UKP215" s="92"/>
      <c r="UKQ215" s="92"/>
      <c r="UKR215" s="92"/>
      <c r="UKS215" s="92"/>
      <c r="UKT215" s="92"/>
      <c r="UKU215" s="92"/>
      <c r="UKV215" s="92"/>
      <c r="UKW215" s="92"/>
      <c r="UKX215" s="92"/>
      <c r="UKY215" s="92"/>
      <c r="UKZ215" s="92"/>
      <c r="ULA215" s="92"/>
      <c r="ULB215" s="92"/>
      <c r="ULC215" s="92"/>
      <c r="ULD215" s="92"/>
      <c r="ULE215" s="92"/>
      <c r="ULF215" s="92"/>
      <c r="ULG215" s="92"/>
      <c r="ULH215" s="92"/>
      <c r="ULI215" s="92"/>
      <c r="ULJ215" s="92"/>
      <c r="ULK215" s="92"/>
      <c r="ULL215" s="92"/>
      <c r="ULM215" s="92"/>
      <c r="ULN215" s="92"/>
      <c r="ULO215" s="92"/>
      <c r="ULP215" s="92"/>
      <c r="ULQ215" s="92"/>
      <c r="ULR215" s="92"/>
      <c r="ULS215" s="92"/>
      <c r="ULT215" s="92"/>
      <c r="ULU215" s="92"/>
      <c r="ULV215" s="92"/>
      <c r="ULW215" s="92"/>
      <c r="ULX215" s="92"/>
      <c r="ULY215" s="92"/>
      <c r="ULZ215" s="92"/>
      <c r="UMA215" s="92"/>
      <c r="UMB215" s="92"/>
      <c r="UMC215" s="92"/>
      <c r="UMD215" s="92"/>
      <c r="UME215" s="92"/>
      <c r="UMF215" s="92"/>
      <c r="UMG215" s="92"/>
      <c r="UMH215" s="92"/>
      <c r="UMI215" s="92"/>
      <c r="UMJ215" s="92"/>
      <c r="UMK215" s="92"/>
      <c r="UML215" s="92"/>
      <c r="UMM215" s="92"/>
      <c r="UMN215" s="92"/>
      <c r="UMO215" s="92"/>
      <c r="UMP215" s="92"/>
      <c r="UMQ215" s="92"/>
      <c r="UMR215" s="92"/>
      <c r="UMS215" s="92"/>
      <c r="UMT215" s="92"/>
      <c r="UMU215" s="92"/>
      <c r="UMV215" s="92"/>
      <c r="UMW215" s="92"/>
      <c r="UMX215" s="92"/>
      <c r="UMY215" s="92"/>
      <c r="UMZ215" s="92"/>
      <c r="UNA215" s="92"/>
      <c r="UNB215" s="92"/>
      <c r="UNC215" s="92"/>
      <c r="UND215" s="92"/>
      <c r="UNE215" s="92"/>
      <c r="UNF215" s="92"/>
      <c r="UNG215" s="92"/>
      <c r="UNH215" s="92"/>
      <c r="UNI215" s="92"/>
      <c r="UNJ215" s="92"/>
      <c r="UNK215" s="92"/>
      <c r="UNL215" s="92"/>
      <c r="UNM215" s="92"/>
      <c r="UNN215" s="92"/>
      <c r="UNO215" s="92"/>
      <c r="UNP215" s="92"/>
      <c r="UNQ215" s="92"/>
      <c r="UNR215" s="92"/>
      <c r="UNS215" s="92"/>
      <c r="UNT215" s="92"/>
      <c r="UNU215" s="92"/>
      <c r="UNV215" s="92"/>
      <c r="UNW215" s="92"/>
      <c r="UNX215" s="92"/>
      <c r="UNY215" s="92"/>
      <c r="UNZ215" s="92"/>
      <c r="UOA215" s="92"/>
      <c r="UOB215" s="92"/>
      <c r="UOC215" s="92"/>
      <c r="UOD215" s="92"/>
      <c r="UOE215" s="92"/>
      <c r="UOF215" s="92"/>
      <c r="UOG215" s="92"/>
      <c r="UOH215" s="92"/>
      <c r="UOI215" s="92"/>
      <c r="UOJ215" s="92"/>
      <c r="UOK215" s="92"/>
      <c r="UOL215" s="92"/>
      <c r="UOM215" s="92"/>
      <c r="UON215" s="92"/>
      <c r="UOO215" s="92"/>
      <c r="UOP215" s="92"/>
      <c r="UOQ215" s="92"/>
      <c r="UOR215" s="92"/>
      <c r="UOS215" s="92"/>
      <c r="UOT215" s="92"/>
      <c r="UOU215" s="92"/>
      <c r="UOV215" s="92"/>
      <c r="UOW215" s="92"/>
      <c r="UOX215" s="92"/>
      <c r="UOY215" s="92"/>
      <c r="UOZ215" s="92"/>
      <c r="UPA215" s="92"/>
      <c r="UPB215" s="92"/>
      <c r="UPC215" s="92"/>
      <c r="UPD215" s="92"/>
      <c r="UPE215" s="92"/>
      <c r="UPF215" s="92"/>
      <c r="UPG215" s="92"/>
      <c r="UPH215" s="92"/>
      <c r="UPI215" s="92"/>
      <c r="UPJ215" s="92"/>
      <c r="UPK215" s="92"/>
      <c r="UPL215" s="92"/>
      <c r="UPM215" s="92"/>
      <c r="UPN215" s="92"/>
      <c r="UPO215" s="92"/>
      <c r="UPP215" s="92"/>
      <c r="UPQ215" s="92"/>
      <c r="UPR215" s="92"/>
      <c r="UPS215" s="92"/>
      <c r="UPT215" s="92"/>
      <c r="UPU215" s="92"/>
      <c r="UPV215" s="92"/>
      <c r="UPW215" s="92"/>
      <c r="UPX215" s="92"/>
      <c r="UPY215" s="92"/>
      <c r="UPZ215" s="92"/>
      <c r="UQA215" s="92"/>
      <c r="UQB215" s="92"/>
      <c r="UQC215" s="92"/>
      <c r="UQD215" s="92"/>
      <c r="UQE215" s="92"/>
      <c r="UQF215" s="92"/>
      <c r="UQG215" s="92"/>
      <c r="UQH215" s="92"/>
      <c r="UQI215" s="92"/>
      <c r="UQJ215" s="92"/>
      <c r="UQK215" s="92"/>
      <c r="UQL215" s="92"/>
      <c r="UQM215" s="92"/>
      <c r="UQN215" s="92"/>
      <c r="UQO215" s="92"/>
      <c r="UQP215" s="92"/>
      <c r="UQQ215" s="92"/>
      <c r="UQR215" s="92"/>
      <c r="UQS215" s="92"/>
      <c r="UQT215" s="92"/>
      <c r="UQU215" s="92"/>
      <c r="UQV215" s="92"/>
      <c r="UQW215" s="92"/>
      <c r="UQX215" s="92"/>
      <c r="UQY215" s="92"/>
      <c r="UQZ215" s="92"/>
      <c r="URA215" s="92"/>
      <c r="URB215" s="92"/>
      <c r="URC215" s="92"/>
      <c r="URD215" s="92"/>
      <c r="URE215" s="92"/>
      <c r="URF215" s="92"/>
      <c r="URG215" s="92"/>
      <c r="URH215" s="92"/>
      <c r="URI215" s="92"/>
      <c r="URJ215" s="92"/>
      <c r="URK215" s="92"/>
      <c r="URL215" s="92"/>
      <c r="URM215" s="92"/>
      <c r="URN215" s="92"/>
      <c r="URO215" s="92"/>
      <c r="URP215" s="92"/>
      <c r="URQ215" s="92"/>
      <c r="URR215" s="92"/>
      <c r="URS215" s="92"/>
      <c r="URT215" s="92"/>
      <c r="URU215" s="92"/>
      <c r="URV215" s="92"/>
      <c r="URW215" s="92"/>
      <c r="URX215" s="92"/>
      <c r="URY215" s="92"/>
      <c r="URZ215" s="92"/>
      <c r="USA215" s="92"/>
      <c r="USB215" s="92"/>
      <c r="USC215" s="92"/>
      <c r="USD215" s="92"/>
      <c r="USE215" s="92"/>
      <c r="USF215" s="92"/>
      <c r="USG215" s="92"/>
      <c r="USH215" s="92"/>
      <c r="USI215" s="92"/>
      <c r="USJ215" s="92"/>
      <c r="USK215" s="92"/>
      <c r="USL215" s="92"/>
      <c r="USM215" s="92"/>
      <c r="USN215" s="92"/>
      <c r="USO215" s="92"/>
      <c r="USP215" s="92"/>
      <c r="USQ215" s="92"/>
      <c r="USR215" s="92"/>
      <c r="USS215" s="92"/>
      <c r="UST215" s="92"/>
      <c r="USU215" s="92"/>
      <c r="USV215" s="92"/>
      <c r="USW215" s="92"/>
      <c r="USX215" s="92"/>
      <c r="USY215" s="92"/>
      <c r="USZ215" s="92"/>
      <c r="UTA215" s="92"/>
      <c r="UTB215" s="92"/>
      <c r="UTC215" s="92"/>
      <c r="UTD215" s="92"/>
      <c r="UTE215" s="92"/>
      <c r="UTF215" s="92"/>
      <c r="UTG215" s="92"/>
      <c r="UTH215" s="92"/>
      <c r="UTI215" s="92"/>
      <c r="UTJ215" s="92"/>
      <c r="UTK215" s="92"/>
      <c r="UTL215" s="92"/>
      <c r="UTM215" s="92"/>
      <c r="UTN215" s="92"/>
      <c r="UTO215" s="92"/>
      <c r="UTP215" s="92"/>
      <c r="UTQ215" s="92"/>
      <c r="UTR215" s="92"/>
      <c r="UTS215" s="92"/>
      <c r="UTT215" s="92"/>
      <c r="UTU215" s="92"/>
      <c r="UTV215" s="92"/>
      <c r="UTW215" s="92"/>
      <c r="UTX215" s="92"/>
      <c r="UTY215" s="92"/>
      <c r="UTZ215" s="92"/>
      <c r="UUA215" s="92"/>
      <c r="UUB215" s="92"/>
      <c r="UUC215" s="92"/>
      <c r="UUD215" s="92"/>
      <c r="UUE215" s="92"/>
      <c r="UUF215" s="92"/>
      <c r="UUG215" s="92"/>
      <c r="UUH215" s="92"/>
      <c r="UUI215" s="92"/>
      <c r="UUJ215" s="92"/>
      <c r="UUK215" s="92"/>
      <c r="UUL215" s="92"/>
      <c r="UUM215" s="92"/>
      <c r="UUN215" s="92"/>
      <c r="UUO215" s="92"/>
      <c r="UUP215" s="92"/>
      <c r="UUQ215" s="92"/>
      <c r="UUR215" s="92"/>
      <c r="UUS215" s="92"/>
      <c r="UUT215" s="92"/>
      <c r="UUU215" s="92"/>
      <c r="UUV215" s="92"/>
      <c r="UUW215" s="92"/>
      <c r="UUX215" s="92"/>
      <c r="UUY215" s="92"/>
      <c r="UUZ215" s="92"/>
      <c r="UVA215" s="92"/>
      <c r="UVB215" s="92"/>
      <c r="UVC215" s="92"/>
      <c r="UVD215" s="92"/>
      <c r="UVE215" s="92"/>
      <c r="UVF215" s="92"/>
      <c r="UVG215" s="92"/>
      <c r="UVH215" s="92"/>
      <c r="UVI215" s="92"/>
      <c r="UVJ215" s="92"/>
      <c r="UVK215" s="92"/>
      <c r="UVL215" s="92"/>
      <c r="UVM215" s="92"/>
      <c r="UVN215" s="92"/>
      <c r="UVO215" s="92"/>
      <c r="UVP215" s="92"/>
      <c r="UVQ215" s="92"/>
      <c r="UVR215" s="92"/>
      <c r="UVS215" s="92"/>
      <c r="UVT215" s="92"/>
      <c r="UVU215" s="92"/>
      <c r="UVV215" s="92"/>
      <c r="UVW215" s="92"/>
      <c r="UVX215" s="92"/>
      <c r="UVY215" s="92"/>
      <c r="UVZ215" s="92"/>
      <c r="UWA215" s="92"/>
      <c r="UWB215" s="92"/>
      <c r="UWC215" s="92"/>
      <c r="UWD215" s="92"/>
      <c r="UWE215" s="92"/>
      <c r="UWF215" s="92"/>
      <c r="UWG215" s="92"/>
      <c r="UWH215" s="92"/>
      <c r="UWI215" s="92"/>
      <c r="UWJ215" s="92"/>
      <c r="UWK215" s="92"/>
      <c r="UWL215" s="92"/>
      <c r="UWM215" s="92"/>
      <c r="UWN215" s="92"/>
      <c r="UWO215" s="92"/>
      <c r="UWP215" s="92"/>
      <c r="UWQ215" s="92"/>
      <c r="UWR215" s="92"/>
      <c r="UWS215" s="92"/>
      <c r="UWT215" s="92"/>
      <c r="UWU215" s="92"/>
      <c r="UWV215" s="92"/>
      <c r="UWW215" s="92"/>
      <c r="UWX215" s="92"/>
      <c r="UWY215" s="92"/>
      <c r="UWZ215" s="92"/>
      <c r="UXA215" s="92"/>
      <c r="UXB215" s="92"/>
      <c r="UXC215" s="92"/>
      <c r="UXD215" s="92"/>
      <c r="UXE215" s="92"/>
      <c r="UXF215" s="92"/>
      <c r="UXG215" s="92"/>
      <c r="UXH215" s="92"/>
      <c r="UXI215" s="92"/>
      <c r="UXJ215" s="92"/>
      <c r="UXK215" s="92"/>
      <c r="UXL215" s="92"/>
      <c r="UXM215" s="92"/>
      <c r="UXN215" s="92"/>
      <c r="UXO215" s="92"/>
      <c r="UXP215" s="92"/>
      <c r="UXQ215" s="92"/>
      <c r="UXR215" s="92"/>
      <c r="UXS215" s="92"/>
      <c r="UXT215" s="92"/>
      <c r="UXU215" s="92"/>
      <c r="UXV215" s="92"/>
      <c r="UXW215" s="92"/>
      <c r="UXX215" s="92"/>
      <c r="UXY215" s="92"/>
      <c r="UXZ215" s="92"/>
      <c r="UYA215" s="92"/>
      <c r="UYB215" s="92"/>
      <c r="UYC215" s="92"/>
      <c r="UYD215" s="92"/>
      <c r="UYE215" s="92"/>
      <c r="UYF215" s="92"/>
      <c r="UYG215" s="92"/>
      <c r="UYH215" s="92"/>
      <c r="UYI215" s="92"/>
      <c r="UYJ215" s="92"/>
      <c r="UYK215" s="92"/>
      <c r="UYL215" s="92"/>
      <c r="UYM215" s="92"/>
      <c r="UYN215" s="92"/>
      <c r="UYO215" s="92"/>
      <c r="UYP215" s="92"/>
      <c r="UYQ215" s="92"/>
      <c r="UYR215" s="92"/>
      <c r="UYS215" s="92"/>
      <c r="UYT215" s="92"/>
      <c r="UYU215" s="92"/>
      <c r="UYV215" s="92"/>
      <c r="UYW215" s="92"/>
      <c r="UYX215" s="92"/>
      <c r="UYY215" s="92"/>
      <c r="UYZ215" s="92"/>
      <c r="UZA215" s="92"/>
      <c r="UZB215" s="92"/>
      <c r="UZC215" s="92"/>
      <c r="UZD215" s="92"/>
      <c r="UZE215" s="92"/>
      <c r="UZF215" s="92"/>
      <c r="UZG215" s="92"/>
      <c r="UZH215" s="92"/>
      <c r="UZI215" s="92"/>
      <c r="UZJ215" s="92"/>
      <c r="UZK215" s="92"/>
      <c r="UZL215" s="92"/>
      <c r="UZM215" s="92"/>
      <c r="UZN215" s="92"/>
      <c r="UZO215" s="92"/>
      <c r="UZP215" s="92"/>
      <c r="UZQ215" s="92"/>
      <c r="UZR215" s="92"/>
      <c r="UZS215" s="92"/>
      <c r="UZT215" s="92"/>
      <c r="UZU215" s="92"/>
      <c r="UZV215" s="92"/>
      <c r="UZW215" s="92"/>
      <c r="UZX215" s="92"/>
      <c r="UZY215" s="92"/>
      <c r="UZZ215" s="92"/>
      <c r="VAA215" s="92"/>
      <c r="VAB215" s="92"/>
      <c r="VAC215" s="92"/>
      <c r="VAD215" s="92"/>
      <c r="VAE215" s="92"/>
      <c r="VAF215" s="92"/>
      <c r="VAG215" s="92"/>
      <c r="VAH215" s="92"/>
      <c r="VAI215" s="92"/>
      <c r="VAJ215" s="92"/>
      <c r="VAK215" s="92"/>
      <c r="VAL215" s="92"/>
      <c r="VAM215" s="92"/>
      <c r="VAN215" s="92"/>
      <c r="VAO215" s="92"/>
      <c r="VAP215" s="92"/>
      <c r="VAQ215" s="92"/>
      <c r="VAR215" s="92"/>
      <c r="VAS215" s="92"/>
      <c r="VAT215" s="92"/>
      <c r="VAU215" s="92"/>
      <c r="VAV215" s="92"/>
      <c r="VAW215" s="92"/>
      <c r="VAX215" s="92"/>
      <c r="VAY215" s="92"/>
      <c r="VAZ215" s="92"/>
      <c r="VBA215" s="92"/>
      <c r="VBB215" s="92"/>
      <c r="VBC215" s="92"/>
      <c r="VBD215" s="92"/>
      <c r="VBE215" s="92"/>
      <c r="VBF215" s="92"/>
      <c r="VBG215" s="92"/>
      <c r="VBH215" s="92"/>
      <c r="VBI215" s="92"/>
      <c r="VBJ215" s="92"/>
      <c r="VBK215" s="92"/>
      <c r="VBL215" s="92"/>
      <c r="VBM215" s="92"/>
      <c r="VBN215" s="92"/>
      <c r="VBO215" s="92"/>
      <c r="VBP215" s="92"/>
      <c r="VBQ215" s="92"/>
      <c r="VBR215" s="92"/>
      <c r="VBS215" s="92"/>
      <c r="VBT215" s="92"/>
      <c r="VBU215" s="92"/>
      <c r="VBV215" s="92"/>
      <c r="VBW215" s="92"/>
      <c r="VBX215" s="92"/>
      <c r="VBY215" s="92"/>
      <c r="VBZ215" s="92"/>
      <c r="VCA215" s="92"/>
      <c r="VCB215" s="92"/>
      <c r="VCC215" s="92"/>
      <c r="VCD215" s="92"/>
      <c r="VCE215" s="92"/>
      <c r="VCF215" s="92"/>
      <c r="VCG215" s="92"/>
      <c r="VCH215" s="92"/>
      <c r="VCI215" s="92"/>
      <c r="VCJ215" s="92"/>
      <c r="VCK215" s="92"/>
      <c r="VCL215" s="92"/>
      <c r="VCM215" s="92"/>
      <c r="VCN215" s="92"/>
      <c r="VCO215" s="92"/>
      <c r="VCP215" s="92"/>
      <c r="VCQ215" s="92"/>
      <c r="VCR215" s="92"/>
      <c r="VCS215" s="92"/>
      <c r="VCT215" s="92"/>
      <c r="VCU215" s="92"/>
      <c r="VCV215" s="92"/>
      <c r="VCW215" s="92"/>
      <c r="VCX215" s="92"/>
      <c r="VCY215" s="92"/>
      <c r="VCZ215" s="92"/>
      <c r="VDA215" s="92"/>
      <c r="VDB215" s="92"/>
      <c r="VDC215" s="92"/>
      <c r="VDD215" s="92"/>
      <c r="VDE215" s="92"/>
      <c r="VDF215" s="92"/>
      <c r="VDG215" s="92"/>
      <c r="VDH215" s="92"/>
      <c r="VDI215" s="92"/>
      <c r="VDJ215" s="92"/>
      <c r="VDK215" s="92"/>
      <c r="VDL215" s="92"/>
      <c r="VDM215" s="92"/>
      <c r="VDN215" s="92"/>
      <c r="VDO215" s="92"/>
      <c r="VDP215" s="92"/>
      <c r="VDQ215" s="92"/>
      <c r="VDR215" s="92"/>
      <c r="VDS215" s="92"/>
      <c r="VDT215" s="92"/>
      <c r="VDU215" s="92"/>
      <c r="VDV215" s="92"/>
      <c r="VDW215" s="92"/>
      <c r="VDX215" s="92"/>
      <c r="VDY215" s="92"/>
      <c r="VDZ215" s="92"/>
      <c r="VEA215" s="92"/>
      <c r="VEB215" s="92"/>
      <c r="VEC215" s="92"/>
      <c r="VED215" s="92"/>
      <c r="VEE215" s="92"/>
      <c r="VEF215" s="92"/>
      <c r="VEG215" s="92"/>
      <c r="VEH215" s="92"/>
      <c r="VEI215" s="92"/>
      <c r="VEJ215" s="92"/>
      <c r="VEK215" s="92"/>
      <c r="VEL215" s="92"/>
      <c r="VEM215" s="92"/>
      <c r="VEN215" s="92"/>
      <c r="VEO215" s="92"/>
      <c r="VEP215" s="92"/>
      <c r="VEQ215" s="92"/>
      <c r="VER215" s="92"/>
      <c r="VES215" s="92"/>
      <c r="VET215" s="92"/>
      <c r="VEU215" s="92"/>
      <c r="VEV215" s="92"/>
      <c r="VEW215" s="92"/>
      <c r="VEX215" s="92"/>
      <c r="VEY215" s="92"/>
      <c r="VEZ215" s="92"/>
      <c r="VFA215" s="92"/>
      <c r="VFB215" s="92"/>
      <c r="VFC215" s="92"/>
      <c r="VFD215" s="92"/>
      <c r="VFE215" s="92"/>
      <c r="VFF215" s="92"/>
      <c r="VFG215" s="92"/>
      <c r="VFH215" s="92"/>
      <c r="VFI215" s="92"/>
      <c r="VFJ215" s="92"/>
      <c r="VFK215" s="92"/>
      <c r="VFL215" s="92"/>
      <c r="VFM215" s="92"/>
      <c r="VFN215" s="92"/>
      <c r="VFO215" s="92"/>
      <c r="VFP215" s="92"/>
      <c r="VFQ215" s="92"/>
      <c r="VFR215" s="92"/>
      <c r="VFS215" s="92"/>
      <c r="VFT215" s="92"/>
      <c r="VFU215" s="92"/>
      <c r="VFV215" s="92"/>
      <c r="VFW215" s="92"/>
      <c r="VFX215" s="92"/>
      <c r="VFY215" s="92"/>
      <c r="VFZ215" s="92"/>
      <c r="VGA215" s="92"/>
      <c r="VGB215" s="92"/>
      <c r="VGC215" s="92"/>
      <c r="VGD215" s="92"/>
      <c r="VGE215" s="92"/>
      <c r="VGF215" s="92"/>
      <c r="VGG215" s="92"/>
      <c r="VGH215" s="92"/>
      <c r="VGI215" s="92"/>
      <c r="VGJ215" s="92"/>
      <c r="VGK215" s="92"/>
      <c r="VGL215" s="92"/>
      <c r="VGM215" s="92"/>
      <c r="VGN215" s="92"/>
      <c r="VGO215" s="92"/>
      <c r="VGP215" s="92"/>
      <c r="VGQ215" s="92"/>
      <c r="VGR215" s="92"/>
      <c r="VGS215" s="92"/>
      <c r="VGT215" s="92"/>
      <c r="VGU215" s="92"/>
      <c r="VGV215" s="92"/>
      <c r="VGW215" s="92"/>
      <c r="VGX215" s="92"/>
      <c r="VGY215" s="92"/>
      <c r="VGZ215" s="92"/>
      <c r="VHA215" s="92"/>
      <c r="VHB215" s="92"/>
      <c r="VHC215" s="92"/>
      <c r="VHD215" s="92"/>
      <c r="VHE215" s="92"/>
      <c r="VHF215" s="92"/>
      <c r="VHG215" s="92"/>
      <c r="VHH215" s="92"/>
      <c r="VHI215" s="92"/>
      <c r="VHJ215" s="92"/>
      <c r="VHK215" s="92"/>
      <c r="VHL215" s="92"/>
      <c r="VHM215" s="92"/>
      <c r="VHN215" s="92"/>
      <c r="VHO215" s="92"/>
      <c r="VHP215" s="92"/>
      <c r="VHQ215" s="92"/>
      <c r="VHR215" s="92"/>
      <c r="VHS215" s="92"/>
      <c r="VHT215" s="92"/>
      <c r="VHU215" s="92"/>
      <c r="VHV215" s="92"/>
      <c r="VHW215" s="92"/>
      <c r="VHX215" s="92"/>
      <c r="VHY215" s="92"/>
      <c r="VHZ215" s="92"/>
      <c r="VIA215" s="92"/>
    </row>
    <row r="216" spans="1:15107" s="2" customFormat="1" ht="19.2" customHeight="1" x14ac:dyDescent="0.4">
      <c r="A216" s="89"/>
      <c r="C216" s="94"/>
      <c r="D216" s="95" t="s">
        <v>101</v>
      </c>
    </row>
    <row r="217" spans="1:15107" s="2" customFormat="1" ht="16.95" customHeight="1" x14ac:dyDescent="0.4">
      <c r="A217" s="89"/>
      <c r="C217" s="205" t="s">
        <v>136</v>
      </c>
      <c r="D217" s="219" t="s">
        <v>137</v>
      </c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</row>
    <row r="218" spans="1:15107" s="2" customFormat="1" ht="50.4" x14ac:dyDescent="0.4">
      <c r="A218" s="89"/>
      <c r="C218" s="205"/>
      <c r="D218" s="29" t="s">
        <v>7</v>
      </c>
      <c r="E218" s="29" t="s">
        <v>122</v>
      </c>
      <c r="F218" s="29" t="s">
        <v>9</v>
      </c>
      <c r="G218" s="29" t="s">
        <v>10</v>
      </c>
      <c r="H218" s="29" t="s">
        <v>11</v>
      </c>
      <c r="I218" s="29" t="s">
        <v>12</v>
      </c>
      <c r="J218" s="29" t="s">
        <v>13</v>
      </c>
      <c r="K218" s="29" t="s">
        <v>14</v>
      </c>
      <c r="L218" s="29" t="s">
        <v>15</v>
      </c>
      <c r="M218" s="29" t="s">
        <v>16</v>
      </c>
      <c r="N218" s="29" t="s">
        <v>17</v>
      </c>
      <c r="O218" s="29" t="s">
        <v>18</v>
      </c>
      <c r="P218" s="29" t="s">
        <v>19</v>
      </c>
      <c r="Q218" s="29" t="s">
        <v>123</v>
      </c>
      <c r="R218" s="29" t="s">
        <v>124</v>
      </c>
      <c r="S218" s="29" t="s">
        <v>125</v>
      </c>
    </row>
    <row r="219" spans="1:15107" s="2" customFormat="1" x14ac:dyDescent="0.4">
      <c r="A219" s="89"/>
      <c r="B219" s="96" t="s">
        <v>141</v>
      </c>
      <c r="C219" s="97" t="s">
        <v>109</v>
      </c>
      <c r="D219" s="98">
        <f>INDEX('3. Proyección Usuarios'!$F$5:$AO$208,MATCH($C219&amp;$D$216&amp;D$218,'3. Proyección Usuarios'!$A$5:$A$208,0),MATCH($D$215,'3. Proyección Usuarios'!$F$4:$AO$4,0))+INDEX('3. Proyección Usuarios'!$F$5:$AO$208,MATCH($C219&amp;$D$216&amp;"Baja California Sur",'3. Proyección Usuarios'!$A$5:$A$208,0),MATCH($D$215,'3. Proyección Usuarios'!$F$4:$AO$4,0))</f>
        <v>1091675.9573237028</v>
      </c>
      <c r="E219" s="98">
        <f>INDEX('3. Proyección Usuarios'!$F$5:$AO$208,MATCH($C219&amp;$D$216&amp;E$218,'3. Proyección Usuarios'!$A$5:$A$208,0),MATCH($D$215,'3. Proyección Usuarios'!$F$4:$AO$4,0))</f>
        <v>2716472.6076335842</v>
      </c>
      <c r="F219" s="98">
        <f>INDEX('3. Proyección Usuarios'!$F$5:$AO$208,MATCH($C219&amp;$D$216&amp;F$218,'3. Proyección Usuarios'!$A$5:$A$208,0),MATCH($D$215,'3. Proyección Usuarios'!$F$4:$AO$4,0))</f>
        <v>1465466.4140942956</v>
      </c>
      <c r="G219" s="98">
        <f>INDEX('3. Proyección Usuarios'!$F$5:$AO$208,MATCH($C219&amp;$D$216&amp;G$218,'3. Proyección Usuarios'!$A$5:$A$208,0),MATCH($D$215,'3. Proyección Usuarios'!$F$4:$AO$4,0))</f>
        <v>1932337.8816155214</v>
      </c>
      <c r="H219" s="98">
        <f>INDEX('3. Proyección Usuarios'!$F$5:$AO$208,MATCH($C219&amp;$D$216&amp;H$218,'3. Proyección Usuarios'!$A$5:$A$208,0),MATCH($D$215,'3. Proyección Usuarios'!$F$4:$AO$4,0))</f>
        <v>1630972.8804629506</v>
      </c>
      <c r="I219" s="98">
        <f>INDEX('3. Proyección Usuarios'!$F$5:$AO$208,MATCH($C219&amp;$D$216&amp;I$218,'3. Proyección Usuarios'!$A$5:$A$208,0),MATCH($D$215,'3. Proyección Usuarios'!$F$4:$AO$4,0))</f>
        <v>1247877.2896326624</v>
      </c>
      <c r="J219" s="98">
        <f>INDEX('3. Proyección Usuarios'!$F$5:$AO$208,MATCH($C219&amp;$D$216&amp;J$218,'3. Proyección Usuarios'!$A$5:$A$208,0),MATCH($D$215,'3. Proyección Usuarios'!$F$4:$AO$4,0))</f>
        <v>2135802.7919338061</v>
      </c>
      <c r="K219" s="98">
        <f>INDEX('3. Proyección Usuarios'!$F$5:$AO$208,MATCH($C219&amp;$D$216&amp;K$218,'3. Proyección Usuarios'!$A$5:$A$208,0),MATCH($D$215,'3. Proyección Usuarios'!$F$4:$AO$4,0))</f>
        <v>1999193.8953004645</v>
      </c>
      <c r="L219" s="98">
        <f>INDEX('3. Proyección Usuarios'!$F$5:$AO$208,MATCH($C219&amp;$D$216&amp;L$218,'3. Proyección Usuarios'!$A$5:$A$208,0),MATCH($D$215,'3. Proyección Usuarios'!$F$4:$AO$4,0))</f>
        <v>1327457.1594671255</v>
      </c>
      <c r="M219" s="98">
        <f>INDEX('3. Proyección Usuarios'!$F$5:$AO$208,MATCH($C219&amp;$D$216&amp;M$218,'3. Proyección Usuarios'!$A$5:$A$208,0),MATCH($D$215,'3. Proyección Usuarios'!$F$4:$AO$4,0))</f>
        <v>1383121.7254951415</v>
      </c>
      <c r="N219" s="98">
        <f>INDEX('3. Proyección Usuarios'!$F$5:$AO$208,MATCH($C219&amp;$D$216&amp;N$218,'3. Proyección Usuarios'!$A$5:$A$208,0),MATCH($D$215,'3. Proyección Usuarios'!$F$4:$AO$4,0))</f>
        <v>1991707.4928212969</v>
      </c>
      <c r="O219" s="98">
        <f>INDEX('3. Proyección Usuarios'!$F$5:$AO$208,MATCH($C219&amp;$D$216&amp;O$218,'3. Proyección Usuarios'!$A$5:$A$208,0),MATCH($D$215,'3. Proyección Usuarios'!$F$4:$AO$4,0))</f>
        <v>1117858.5858983428</v>
      </c>
      <c r="P219" s="98">
        <f>INDEX('3. Proyección Usuarios'!$F$5:$AO$208,MATCH($C219&amp;$D$216&amp;P$218,'3. Proyección Usuarios'!$A$5:$A$208,0),MATCH($D$215,'3. Proyección Usuarios'!$F$4:$AO$4,0))</f>
        <v>2399923.8748129075</v>
      </c>
      <c r="Q219" s="98">
        <f>INDEX('3. Proyección Usuarios'!$F$5:$AO$208,MATCH($C219&amp;$D$216&amp;Q$218,'3. Proyección Usuarios'!$A$5:$A$208,0),MATCH($D$215,'3. Proyección Usuarios'!$F$4:$AO$4,0))</f>
        <v>1416625.2508151766</v>
      </c>
      <c r="R219" s="98">
        <f>INDEX('3. Proyección Usuarios'!$F$5:$AO$208,MATCH($C219&amp;$D$216&amp;R$218,'3. Proyección Usuarios'!$A$5:$A$208,0),MATCH($D$215,'3. Proyección Usuarios'!$F$4:$AO$4,0))</f>
        <v>1729551.9660486253</v>
      </c>
      <c r="S219" s="98">
        <f>INDEX('3. Proyección Usuarios'!$F$5:$AO$208,MATCH($C219&amp;$D$216&amp;S$218,'3. Proyección Usuarios'!$A$5:$A$208,0),MATCH($D$215,'3. Proyección Usuarios'!$F$4:$AO$4,0))</f>
        <v>1638441.4564300347</v>
      </c>
      <c r="T219" s="99"/>
    </row>
    <row r="220" spans="1:15107" s="2" customFormat="1" x14ac:dyDescent="0.4">
      <c r="A220" s="89"/>
      <c r="B220" s="96" t="s">
        <v>141</v>
      </c>
      <c r="C220" s="97" t="s">
        <v>110</v>
      </c>
      <c r="D220" s="98">
        <f>INDEX('3. Proyección Usuarios'!$F$5:$AO$208,MATCH($C220&amp;$D$216&amp;D$218,'3. Proyección Usuarios'!$A$5:$A$208,0),MATCH($D$215,'3. Proyección Usuarios'!$F$4:$AO$4,0))+INDEX('3. Proyección Usuarios'!$F$5:$AO$208,MATCH($C220&amp;$D$216&amp;"Baja California Sur",'3. Proyección Usuarios'!$A$5:$A$208,0),MATCH($D$215,'3. Proyección Usuarios'!$F$4:$AO$4,0))</f>
        <v>409178.57622242201</v>
      </c>
      <c r="E220" s="98">
        <f>INDEX('3. Proyección Usuarios'!$F$5:$AO$208,MATCH($C220&amp;$D$216&amp;E$218,'3. Proyección Usuarios'!$A$5:$A$208,0),MATCH($D$215,'3. Proyección Usuarios'!$F$4:$AO$4,0))</f>
        <v>1018179.7872178771</v>
      </c>
      <c r="F220" s="98">
        <f>INDEX('3. Proyección Usuarios'!$F$5:$AO$208,MATCH($C220&amp;$D$216&amp;F$218,'3. Proyección Usuarios'!$A$5:$A$208,0),MATCH($D$215,'3. Proyección Usuarios'!$F$4:$AO$4,0))</f>
        <v>549281.54897807108</v>
      </c>
      <c r="G220" s="98">
        <f>INDEX('3. Proyección Usuarios'!$F$5:$AO$208,MATCH($C220&amp;$D$216&amp;G$218,'3. Proyección Usuarios'!$A$5:$A$208,0),MATCH($D$215,'3. Proyección Usuarios'!$F$4:$AO$4,0))</f>
        <v>724272.85576432373</v>
      </c>
      <c r="H220" s="98">
        <f>INDEX('3. Proyección Usuarios'!$F$5:$AO$208,MATCH($C220&amp;$D$216&amp;H$218,'3. Proyección Usuarios'!$A$5:$A$208,0),MATCH($D$215,'3. Proyección Usuarios'!$F$4:$AO$4,0))</f>
        <v>611316.1663111794</v>
      </c>
      <c r="I220" s="98">
        <f>INDEX('3. Proyección Usuarios'!$F$5:$AO$208,MATCH($C220&amp;$D$216&amp;I$218,'3. Proyección Usuarios'!$A$5:$A$208,0),MATCH($D$215,'3. Proyección Usuarios'!$F$4:$AO$4,0))</f>
        <v>467725.47223991284</v>
      </c>
      <c r="J220" s="98">
        <f>INDEX('3. Proyección Usuarios'!$F$5:$AO$208,MATCH($C220&amp;$D$216&amp;J$218,'3. Proyección Usuarios'!$A$5:$A$208,0),MATCH($D$215,'3. Proyección Usuarios'!$F$4:$AO$4,0))</f>
        <v>800534.93862576049</v>
      </c>
      <c r="K220" s="98">
        <f>INDEX('3. Proyección Usuarios'!$F$5:$AO$208,MATCH($C220&amp;$D$216&amp;K$218,'3. Proyección Usuarios'!$A$5:$A$208,0),MATCH($D$215,'3. Proyección Usuarios'!$F$4:$AO$4,0))</f>
        <v>749331.61821850145</v>
      </c>
      <c r="L220" s="98">
        <f>INDEX('3. Proyección Usuarios'!$F$5:$AO$208,MATCH($C220&amp;$D$216&amp;L$218,'3. Proyección Usuarios'!$A$5:$A$208,0),MATCH($D$215,'3. Proyección Usuarios'!$F$4:$AO$4,0))</f>
        <v>497553.35075677553</v>
      </c>
      <c r="M220" s="98">
        <f>INDEX('3. Proyección Usuarios'!$F$5:$AO$208,MATCH($C220&amp;$D$216&amp;M$218,'3. Proyección Usuarios'!$A$5:$A$208,0),MATCH($D$215,'3. Proyección Usuarios'!$F$4:$AO$4,0))</f>
        <v>518417.36971824546</v>
      </c>
      <c r="N220" s="98">
        <f>INDEX('3. Proyección Usuarios'!$F$5:$AO$208,MATCH($C220&amp;$D$216&amp;N$218,'3. Proyección Usuarios'!$A$5:$A$208,0),MATCH($D$215,'3. Proyección Usuarios'!$F$4:$AO$4,0))</f>
        <v>746525.58819933375</v>
      </c>
      <c r="O220" s="98">
        <f>INDEX('3. Proyección Usuarios'!$F$5:$AO$208,MATCH($C220&amp;$D$216&amp;O$218,'3. Proyección Usuarios'!$A$5:$A$208,0),MATCH($D$215,'3. Proyección Usuarios'!$F$4:$AO$4,0))</f>
        <v>418992.26737322466</v>
      </c>
      <c r="P220" s="98">
        <f>INDEX('3. Proyección Usuarios'!$F$5:$AO$208,MATCH($C220&amp;$D$216&amp;P$218,'3. Proyección Usuarios'!$A$5:$A$208,0),MATCH($D$215,'3. Proyección Usuarios'!$F$4:$AO$4,0))</f>
        <v>899531.97883514699</v>
      </c>
      <c r="Q220" s="98">
        <f>INDEX('3. Proyección Usuarios'!$F$5:$AO$208,MATCH($C220&amp;$D$216&amp;Q$218,'3. Proyección Usuarios'!$A$5:$A$208,0),MATCH($D$215,'3. Proyección Usuarios'!$F$4:$AO$4,0))</f>
        <v>530975.05654547201</v>
      </c>
      <c r="R220" s="98">
        <f>INDEX('3. Proyección Usuarios'!$F$5:$AO$208,MATCH($C220&amp;$D$216&amp;R$218,'3. Proyección Usuarios'!$A$5:$A$208,0),MATCH($D$215,'3. Proyección Usuarios'!$F$4:$AO$4,0))</f>
        <v>648265.27159709367</v>
      </c>
      <c r="S220" s="98">
        <f>INDEX('3. Proyección Usuarios'!$F$5:$AO$208,MATCH($C220&amp;$D$216&amp;S$218,'3. Proyección Usuarios'!$A$5:$A$208,0),MATCH($D$215,'3. Proyección Usuarios'!$F$4:$AO$4,0))</f>
        <v>614115.5146527075</v>
      </c>
      <c r="T220" s="99"/>
    </row>
    <row r="221" spans="1:15107" s="2" customFormat="1" x14ac:dyDescent="0.4">
      <c r="A221" s="89"/>
      <c r="B221" s="96" t="s">
        <v>141</v>
      </c>
      <c r="C221" s="97" t="s">
        <v>116</v>
      </c>
      <c r="D221" s="98">
        <f>INDEX('3. Proyección Usuarios'!$F$5:$AO$208,MATCH($C221&amp;$D$216&amp;D$218,'3. Proyección Usuarios'!$A$5:$A$208,0),MATCH($D$215,'3. Proyección Usuarios'!$F$4:$AO$4,0))+INDEX('3. Proyección Usuarios'!$F$5:$AO$208,MATCH($C221&amp;$D$216&amp;"Baja California Sur",'3. Proyección Usuarios'!$A$5:$A$208,0),MATCH($D$215,'3. Proyección Usuarios'!$F$4:$AO$4,0))</f>
        <v>165852.90560072372</v>
      </c>
      <c r="E221" s="98">
        <f>INDEX('3. Proyección Usuarios'!$F$5:$AO$208,MATCH($C221&amp;$D$216&amp;E$218,'3. Proyección Usuarios'!$A$5:$A$208,0),MATCH($D$215,'3. Proyección Usuarios'!$F$4:$AO$4,0))</f>
        <v>412700.18995866965</v>
      </c>
      <c r="F221" s="98">
        <f>INDEX('3. Proyección Usuarios'!$F$5:$AO$208,MATCH($C221&amp;$D$216&amp;F$218,'3. Proyección Usuarios'!$A$5:$A$208,0),MATCH($D$215,'3. Proyección Usuarios'!$F$4:$AO$4,0))</f>
        <v>222641.0329981673</v>
      </c>
      <c r="G221" s="98">
        <f>INDEX('3. Proyección Usuarios'!$F$5:$AO$208,MATCH($C221&amp;$D$216&amp;G$218,'3. Proyección Usuarios'!$A$5:$A$208,0),MATCH($D$215,'3. Proyección Usuarios'!$F$4:$AO$4,0))</f>
        <v>293570.49600502651</v>
      </c>
      <c r="H221" s="98">
        <f>INDEX('3. Proyección Usuarios'!$F$5:$AO$208,MATCH($C221&amp;$D$216&amp;H$218,'3. Proyección Usuarios'!$A$5:$A$208,0),MATCH($D$215,'3. Proyección Usuarios'!$F$4:$AO$4,0))</f>
        <v>247785.60832640316</v>
      </c>
      <c r="I221" s="98">
        <f>INDEX('3. Proyección Usuarios'!$F$5:$AO$208,MATCH($C221&amp;$D$216&amp;I$218,'3. Proyección Usuarios'!$A$5:$A$208,0),MATCH($D$215,'3. Proyección Usuarios'!$F$4:$AO$4,0))</f>
        <v>189583.79813192514</v>
      </c>
      <c r="J221" s="98">
        <f>INDEX('3. Proyección Usuarios'!$F$5:$AO$208,MATCH($C221&amp;$D$216&amp;J$218,'3. Proyección Usuarios'!$A$5:$A$208,0),MATCH($D$215,'3. Proyección Usuarios'!$F$4:$AO$4,0))</f>
        <v>324481.90917455929</v>
      </c>
      <c r="K221" s="98">
        <f>INDEX('3. Proyección Usuarios'!$F$5:$AO$208,MATCH($C221&amp;$D$216&amp;K$218,'3. Proyección Usuarios'!$A$5:$A$208,0),MATCH($D$215,'3. Proyección Usuarios'!$F$4:$AO$4,0))</f>
        <v>303727.59807560151</v>
      </c>
      <c r="L221" s="98">
        <f>INDEX('3. Proyección Usuarios'!$F$5:$AO$208,MATCH($C221&amp;$D$216&amp;L$218,'3. Proyección Usuarios'!$A$5:$A$208,0),MATCH($D$215,'3. Proyección Usuarios'!$F$4:$AO$4,0))</f>
        <v>201673.97246509441</v>
      </c>
      <c r="M221" s="98">
        <f>INDEX('3. Proyección Usuarios'!$F$5:$AO$208,MATCH($C221&amp;$D$216&amp;M$218,'3. Proyección Usuarios'!$A$5:$A$208,0),MATCH($D$215,'3. Proyección Usuarios'!$F$4:$AO$4,0))</f>
        <v>210130.81348354358</v>
      </c>
      <c r="N221" s="98">
        <f>INDEX('3. Proyección Usuarios'!$F$5:$AO$208,MATCH($C221&amp;$D$216&amp;N$218,'3. Proyección Usuarios'!$A$5:$A$208,0),MATCH($D$215,'3. Proyección Usuarios'!$F$4:$AO$4,0))</f>
        <v>302590.22613355535</v>
      </c>
      <c r="O221" s="98">
        <f>INDEX('3. Proyección Usuarios'!$F$5:$AO$208,MATCH($C221&amp;$D$216&amp;O$218,'3. Proyección Usuarios'!$A$5:$A$208,0),MATCH($D$215,'3. Proyección Usuarios'!$F$4:$AO$4,0))</f>
        <v>169830.70230517283</v>
      </c>
      <c r="P221" s="98">
        <f>INDEX('3. Proyección Usuarios'!$F$5:$AO$208,MATCH($C221&amp;$D$216&amp;P$218,'3. Proyección Usuarios'!$A$5:$A$208,0),MATCH($D$215,'3. Proyección Usuarios'!$F$4:$AO$4,0))</f>
        <v>364608.51334865805</v>
      </c>
      <c r="Q221" s="98">
        <f>INDEX('3. Proyección Usuarios'!$F$5:$AO$208,MATCH($C221&amp;$D$216&amp;Q$218,'3. Proyección Usuarios'!$A$5:$A$208,0),MATCH($D$215,'3. Proyección Usuarios'!$F$4:$AO$4,0))</f>
        <v>215220.83766601037</v>
      </c>
      <c r="R221" s="98">
        <f>INDEX('3. Proyección Usuarios'!$F$5:$AO$208,MATCH($C221&amp;$D$216&amp;R$218,'3. Proyección Usuarios'!$A$5:$A$208,0),MATCH($D$215,'3. Proyección Usuarios'!$F$4:$AO$4,0))</f>
        <v>262762.2391353554</v>
      </c>
      <c r="S221" s="98">
        <f>INDEX('3. Proyección Usuarios'!$F$5:$AO$208,MATCH($C221&amp;$D$216&amp;S$218,'3. Proyección Usuarios'!$A$5:$A$208,0),MATCH($D$215,'3. Proyección Usuarios'!$F$4:$AO$4,0))</f>
        <v>248920.27197501675</v>
      </c>
      <c r="T221" s="99"/>
    </row>
    <row r="222" spans="1:15107" s="2" customFormat="1" x14ac:dyDescent="0.4">
      <c r="A222" s="89"/>
      <c r="B222" s="96" t="s">
        <v>144</v>
      </c>
      <c r="C222" s="97" t="s">
        <v>113</v>
      </c>
      <c r="D222" s="98">
        <f>INDEX('3. Proyección Usuarios'!$F$5:$AO$208,MATCH($C222&amp;$D$216&amp;D$218,'3. Proyección Usuarios'!$A$5:$A$208,0),MATCH($D$215,'3. Proyección Usuarios'!$F$4:$AO$4,0))+INDEX('3. Proyección Usuarios'!$F$5:$AO$208,MATCH($C222&amp;$D$216&amp;"Baja California Sur",'3. Proyección Usuarios'!$A$5:$A$208,0),MATCH($D$215,'3. Proyección Usuarios'!$F$4:$AO$4,0))</f>
        <v>1137.4444980542951</v>
      </c>
      <c r="E222" s="98">
        <f>INDEX('3. Proyección Usuarios'!$F$5:$AO$208,MATCH($C222&amp;$D$216&amp;E$218,'3. Proyección Usuarios'!$A$5:$A$208,0),MATCH($D$215,'3. Proyección Usuarios'!$F$4:$AO$4,0))</f>
        <v>2830.3607869526691</v>
      </c>
      <c r="F222" s="98">
        <f>INDEX('3. Proyección Usuarios'!$F$5:$AO$208,MATCH($C222&amp;$D$216&amp;F$218,'3. Proyección Usuarios'!$A$5:$A$208,0),MATCH($D$215,'3. Proyección Usuarios'!$F$4:$AO$4,0))</f>
        <v>1526.906128702668</v>
      </c>
      <c r="G222" s="98">
        <f>INDEX('3. Proyección Usuarios'!$F$5:$AO$208,MATCH($C222&amp;$D$216&amp;G$218,'3. Proyección Usuarios'!$A$5:$A$208,0),MATCH($D$215,'3. Proyección Usuarios'!$F$4:$AO$4,0))</f>
        <v>2013.3511937130068</v>
      </c>
      <c r="H222" s="98">
        <f>INDEX('3. Proyección Usuarios'!$F$5:$AO$208,MATCH($C222&amp;$D$216&amp;H$218,'3. Proyección Usuarios'!$A$5:$A$208,0),MATCH($D$215,'3. Proyección Usuarios'!$F$4:$AO$4,0))</f>
        <v>1699.3514576489513</v>
      </c>
      <c r="I222" s="98">
        <f>INDEX('3. Proyección Usuarios'!$F$5:$AO$208,MATCH($C222&amp;$D$216&amp;I$218,'3. Proyección Usuarios'!$A$5:$A$208,0),MATCH($D$215,'3. Proyección Usuarios'!$F$4:$AO$4,0))</f>
        <v>1300.1945749719407</v>
      </c>
      <c r="J222" s="98">
        <f>INDEX('3. Proyección Usuarios'!$F$5:$AO$208,MATCH($C222&amp;$D$216&amp;J$218,'3. Proyección Usuarios'!$A$5:$A$208,0),MATCH($D$215,'3. Proyección Usuarios'!$F$4:$AO$4,0))</f>
        <v>2225.3463752831917</v>
      </c>
      <c r="K222" s="98">
        <f>INDEX('3. Proyección Usuarios'!$F$5:$AO$208,MATCH($C222&amp;$D$216&amp;K$218,'3. Proyección Usuarios'!$A$5:$A$208,0),MATCH($D$215,'3. Proyección Usuarios'!$F$4:$AO$4,0))</f>
        <v>2083.0101473774348</v>
      </c>
      <c r="L222" s="98">
        <f>INDEX('3. Proyección Usuarios'!$F$5:$AO$208,MATCH($C222&amp;$D$216&amp;L$218,'3. Proyección Usuarios'!$A$5:$A$208,0),MATCH($D$215,'3. Proyección Usuarios'!$F$4:$AO$4,0))</f>
        <v>1383.1108327605571</v>
      </c>
      <c r="M222" s="98">
        <f>INDEX('3. Proyección Usuarios'!$F$5:$AO$208,MATCH($C222&amp;$D$216&amp;M$218,'3. Proyección Usuarios'!$A$5:$A$208,0),MATCH($D$215,'3. Proyección Usuarios'!$F$4:$AO$4,0))</f>
        <v>1441.1091370562451</v>
      </c>
      <c r="N222" s="98">
        <f>INDEX('3. Proyección Usuarios'!$F$5:$AO$208,MATCH($C222&amp;$D$216&amp;N$218,'3. Proyección Usuarios'!$A$5:$A$208,0),MATCH($D$215,'3. Proyección Usuarios'!$F$4:$AO$4,0))</f>
        <v>2075.2098772945196</v>
      </c>
      <c r="O222" s="98">
        <f>INDEX('3. Proyección Usuarios'!$F$5:$AO$208,MATCH($C222&amp;$D$216&amp;O$218,'3. Proyección Usuarios'!$A$5:$A$208,0),MATCH($D$215,'3. Proyección Usuarios'!$F$4:$AO$4,0))</f>
        <v>1164.7248339607791</v>
      </c>
      <c r="P222" s="98">
        <f>INDEX('3. Proyección Usuarios'!$F$5:$AO$208,MATCH($C222&amp;$D$216&amp;P$218,'3. Proyección Usuarios'!$A$5:$A$208,0),MATCH($D$215,'3. Proyección Usuarios'!$F$4:$AO$4,0))</f>
        <v>2500.5407409056411</v>
      </c>
      <c r="Q222" s="98">
        <f>INDEX('3. Proyección Usuarios'!$F$5:$AO$208,MATCH($C222&amp;$D$216&amp;Q$218,'3. Proyección Usuarios'!$A$5:$A$208,0),MATCH($D$215,'3. Proyección Usuarios'!$F$4:$AO$4,0))</f>
        <v>1476.0172984800083</v>
      </c>
      <c r="R222" s="98">
        <f>INDEX('3. Proyección Usuarios'!$F$5:$AO$208,MATCH($C222&amp;$D$216&amp;R$218,'3. Proyección Usuarios'!$A$5:$A$208,0),MATCH($D$215,'3. Proyección Usuarios'!$F$4:$AO$4,0))</f>
        <v>1802.0634737654711</v>
      </c>
      <c r="S222" s="98">
        <f>INDEX('3. Proyección Usuarios'!$F$5:$AO$208,MATCH($C222&amp;$D$216&amp;S$218,'3. Proyección Usuarios'!$A$5:$A$208,0),MATCH($D$215,'3. Proyección Usuarios'!$F$4:$AO$4,0))</f>
        <v>1707.1331538428351</v>
      </c>
      <c r="T222" s="99"/>
    </row>
    <row r="223" spans="1:15107" s="2" customFormat="1" x14ac:dyDescent="0.4">
      <c r="A223" s="89"/>
      <c r="B223" s="96" t="s">
        <v>141</v>
      </c>
      <c r="C223" s="97" t="s">
        <v>119</v>
      </c>
      <c r="D223" s="98">
        <f>INDEX('3. Proyección Usuarios'!$F$5:$AO$208,MATCH($C223&amp;$D$216&amp;D$218,'3. Proyección Usuarios'!$A$5:$A$208,0),MATCH($D$215,'3. Proyección Usuarios'!$F$4:$AO$4,0))+INDEX('3. Proyección Usuarios'!$F$5:$AO$208,MATCH($C223&amp;$D$216&amp;"Baja California Sur",'3. Proyección Usuarios'!$A$5:$A$208,0),MATCH($D$215,'3. Proyección Usuarios'!$F$4:$AO$4,0))</f>
        <v>4185.5232455416153</v>
      </c>
      <c r="E223" s="98">
        <f>INDEX('3. Proyección Usuarios'!$F$5:$AO$208,MATCH($C223&amp;$D$216&amp;E$218,'3. Proyección Usuarios'!$A$5:$A$208,0),MATCH($D$215,'3. Proyección Usuarios'!$F$4:$AO$4,0))</f>
        <v>10415.049602265843</v>
      </c>
      <c r="F223" s="98">
        <f>INDEX('3. Proyección Usuarios'!$F$5:$AO$208,MATCH($C223&amp;$D$216&amp;F$218,'3. Proyección Usuarios'!$A$5:$A$208,0),MATCH($D$215,'3. Proyección Usuarios'!$F$4:$AO$4,0))</f>
        <v>5618.6487396767106</v>
      </c>
      <c r="G223" s="98">
        <f>INDEX('3. Proyección Usuarios'!$F$5:$AO$208,MATCH($C223&amp;$D$216&amp;G$218,'3. Proyección Usuarios'!$A$5:$A$208,0),MATCH($D$215,'3. Proyección Usuarios'!$F$4:$AO$4,0))</f>
        <v>7408.6500371137208</v>
      </c>
      <c r="H223" s="98">
        <f>INDEX('3. Proyección Usuarios'!$F$5:$AO$208,MATCH($C223&amp;$D$216&amp;H$218,'3. Proyección Usuarios'!$A$5:$A$208,0),MATCH($D$215,'3. Proyección Usuarios'!$F$4:$AO$4,0))</f>
        <v>6253.2062359979836</v>
      </c>
      <c r="I223" s="98">
        <f>INDEX('3. Proyección Usuarios'!$F$5:$AO$208,MATCH($C223&amp;$D$216&amp;I$218,'3. Proyección Usuarios'!$A$5:$A$208,0),MATCH($D$215,'3. Proyección Usuarios'!$F$4:$AO$4,0))</f>
        <v>4784.4045371718776</v>
      </c>
      <c r="J223" s="98">
        <f>INDEX('3. Proyección Usuarios'!$F$5:$AO$208,MATCH($C223&amp;$D$216&amp;J$218,'3. Proyección Usuarios'!$A$5:$A$208,0),MATCH($D$215,'3. Proyección Usuarios'!$F$4:$AO$4,0))</f>
        <v>8188.7415157947926</v>
      </c>
      <c r="K223" s="98">
        <f>INDEX('3. Proyección Usuarios'!$F$5:$AO$208,MATCH($C223&amp;$D$216&amp;K$218,'3. Proyección Usuarios'!$A$5:$A$208,0),MATCH($D$215,'3. Proyección Usuarios'!$F$4:$AO$4,0))</f>
        <v>7664.9782978080293</v>
      </c>
      <c r="L223" s="98">
        <f>INDEX('3. Proyección Usuarios'!$F$5:$AO$208,MATCH($C223&amp;$D$216&amp;L$218,'3. Proyección Usuarios'!$A$5:$A$208,0),MATCH($D$215,'3. Proyección Usuarios'!$F$4:$AO$4,0))</f>
        <v>5089.5165008775639</v>
      </c>
      <c r="M223" s="98">
        <f>INDEX('3. Proyección Usuarios'!$F$5:$AO$208,MATCH($C223&amp;$D$216&amp;M$218,'3. Proyección Usuarios'!$A$5:$A$208,0),MATCH($D$215,'3. Proyección Usuarios'!$F$4:$AO$4,0))</f>
        <v>5302.936365536324</v>
      </c>
      <c r="N223" s="98">
        <f>INDEX('3. Proyección Usuarios'!$F$5:$AO$208,MATCH($C223&amp;$D$216&amp;N$218,'3. Proyección Usuarios'!$A$5:$A$208,0),MATCH($D$215,'3. Proyección Usuarios'!$F$4:$AO$4,0))</f>
        <v>7636.2751726802617</v>
      </c>
      <c r="O223" s="98">
        <f>INDEX('3. Proyección Usuarios'!$F$5:$AO$208,MATCH($C223&amp;$D$216&amp;O$218,'3. Proyección Usuarios'!$A$5:$A$208,0),MATCH($D$215,'3. Proyección Usuarios'!$F$4:$AO$4,0))</f>
        <v>4285.908345894286</v>
      </c>
      <c r="P223" s="98">
        <f>INDEX('3. Proyección Usuarios'!$F$5:$AO$208,MATCH($C223&amp;$D$216&amp;P$218,'3. Proyección Usuarios'!$A$5:$A$208,0),MATCH($D$215,'3. Proyección Usuarios'!$F$4:$AO$4,0))</f>
        <v>9201.3908506196185</v>
      </c>
      <c r="Q223" s="98">
        <f>INDEX('3. Proyección Usuarios'!$F$5:$AO$208,MATCH($C223&amp;$D$216&amp;Q$218,'3. Proyección Usuarios'!$A$5:$A$208,0),MATCH($D$215,'3. Proyección Usuarios'!$F$4:$AO$4,0))</f>
        <v>5431.3900363292396</v>
      </c>
      <c r="R223" s="98">
        <f>INDEX('3. Proyección Usuarios'!$F$5:$AO$208,MATCH($C223&amp;$D$216&amp;R$218,'3. Proyección Usuarios'!$A$5:$A$208,0),MATCH($D$215,'3. Proyección Usuarios'!$F$4:$AO$4,0))</f>
        <v>6631.1618477113707</v>
      </c>
      <c r="S223" s="98">
        <f>INDEX('3. Proyección Usuarios'!$F$5:$AO$208,MATCH($C223&amp;$D$216&amp;S$218,'3. Proyección Usuarios'!$A$5:$A$208,0),MATCH($D$215,'3. Proyección Usuarios'!$F$4:$AO$4,0))</f>
        <v>6281.8410136640214</v>
      </c>
      <c r="T223" s="99"/>
    </row>
    <row r="224" spans="1:15107" s="2" customFormat="1" x14ac:dyDescent="0.4">
      <c r="A224" s="89"/>
      <c r="B224" s="96" t="s">
        <v>141</v>
      </c>
      <c r="C224" s="97" t="s">
        <v>117</v>
      </c>
      <c r="D224" s="98">
        <f>INDEX('3. Proyección Usuarios'!$F$5:$AO$208,MATCH($C224&amp;$D$216&amp;D$218,'3. Proyección Usuarios'!$A$5:$A$208,0),MATCH($D$215,'3. Proyección Usuarios'!$F$4:$AO$4,0))+INDEX('3. Proyección Usuarios'!$F$5:$AO$208,MATCH($C224&amp;$D$216&amp;"Baja California Sur",'3. Proyección Usuarios'!$A$5:$A$208,0),MATCH($D$215,'3. Proyección Usuarios'!$F$4:$AO$4,0))</f>
        <v>4481.9722108036967</v>
      </c>
      <c r="E224" s="98">
        <f>INDEX('3. Proyección Usuarios'!$F$5:$AO$208,MATCH($C224&amp;$D$216&amp;E$218,'3. Proyección Usuarios'!$A$5:$A$208,0),MATCH($D$215,'3. Proyección Usuarios'!$F$4:$AO$4,0))</f>
        <v>11152.718585715824</v>
      </c>
      <c r="F224" s="98">
        <f>INDEX('3. Proyección Usuarios'!$F$5:$AO$208,MATCH($C224&amp;$D$216&amp;F$218,'3. Proyección Usuarios'!$A$5:$A$208,0),MATCH($D$215,'3. Proyección Usuarios'!$F$4:$AO$4,0))</f>
        <v>6016.601996016283</v>
      </c>
      <c r="G224" s="98">
        <f>INDEX('3. Proyección Usuarios'!$F$5:$AO$208,MATCH($C224&amp;$D$216&amp;G$218,'3. Proyección Usuarios'!$A$5:$A$208,0),MATCH($D$215,'3. Proyección Usuarios'!$F$4:$AO$4,0))</f>
        <v>7933.3841046716334</v>
      </c>
      <c r="H224" s="98">
        <f>INDEX('3. Proyección Usuarios'!$F$5:$AO$208,MATCH($C224&amp;$D$216&amp;H$218,'3. Proyección Usuarios'!$A$5:$A$208,0),MATCH($D$215,'3. Proyección Usuarios'!$F$4:$AO$4,0))</f>
        <v>6696.1034341455743</v>
      </c>
      <c r="I224" s="98">
        <f>INDEX('3. Proyección Usuarios'!$F$5:$AO$208,MATCH($C224&amp;$D$216&amp;I$218,'3. Proyección Usuarios'!$A$5:$A$208,0),MATCH($D$215,'3. Proyección Usuarios'!$F$4:$AO$4,0))</f>
        <v>5123.2705979327638</v>
      </c>
      <c r="J224" s="98">
        <f>INDEX('3. Proyección Usuarios'!$F$5:$AO$208,MATCH($C224&amp;$D$216&amp;J$218,'3. Proyección Usuarios'!$A$5:$A$208,0),MATCH($D$215,'3. Proyección Usuarios'!$F$4:$AO$4,0))</f>
        <v>8768.7272921829226</v>
      </c>
      <c r="K224" s="98">
        <f>INDEX('3. Proyección Usuarios'!$F$5:$AO$208,MATCH($C224&amp;$D$216&amp;K$218,'3. Proyección Usuarios'!$A$5:$A$208,0),MATCH($D$215,'3. Proyección Usuarios'!$F$4:$AO$4,0))</f>
        <v>8207.8673828374594</v>
      </c>
      <c r="L224" s="98">
        <f>INDEX('3. Proyección Usuarios'!$F$5:$AO$208,MATCH($C224&amp;$D$216&amp;L$218,'3. Proyección Usuarios'!$A$5:$A$208,0),MATCH($D$215,'3. Proyección Usuarios'!$F$4:$AO$4,0))</f>
        <v>5449.9927930535987</v>
      </c>
      <c r="M224" s="98">
        <f>INDEX('3. Proyección Usuarios'!$F$5:$AO$208,MATCH($C224&amp;$D$216&amp;M$218,'3. Proyección Usuarios'!$A$5:$A$208,0),MATCH($D$215,'3. Proyección Usuarios'!$F$4:$AO$4,0))</f>
        <v>5678.5285928853036</v>
      </c>
      <c r="N224" s="98">
        <f>INDEX('3. Proyección Usuarios'!$F$5:$AO$208,MATCH($C224&amp;$D$216&amp;N$218,'3. Proyección Usuarios'!$A$5:$A$208,0),MATCH($D$215,'3. Proyección Usuarios'!$F$4:$AO$4,0))</f>
        <v>8177.1312952233457</v>
      </c>
      <c r="O224" s="98">
        <f>INDEX('3. Proyección Usuarios'!$F$5:$AO$208,MATCH($C224&amp;$D$216&amp;O$218,'3. Proyección Usuarios'!$A$5:$A$208,0),MATCH($D$215,'3. Proyección Usuarios'!$F$4:$AO$4,0))</f>
        <v>4589.4673084927763</v>
      </c>
      <c r="P224" s="98">
        <f>INDEX('3. Proyección Usuarios'!$F$5:$AO$208,MATCH($C224&amp;$D$216&amp;P$218,'3. Proyección Usuarios'!$A$5:$A$208,0),MATCH($D$215,'3. Proyección Usuarios'!$F$4:$AO$4,0))</f>
        <v>9853.099761696325</v>
      </c>
      <c r="Q224" s="98">
        <f>INDEX('3. Proyección Usuarios'!$F$5:$AO$208,MATCH($C224&amp;$D$216&amp;Q$218,'3. Proyección Usuarios'!$A$5:$A$208,0),MATCH($D$215,'3. Proyección Usuarios'!$F$4:$AO$4,0))</f>
        <v>5816.0802797581055</v>
      </c>
      <c r="R224" s="98">
        <f>INDEX('3. Proyección Usuarios'!$F$5:$AO$208,MATCH($C224&amp;$D$216&amp;R$218,'3. Proyección Usuarios'!$A$5:$A$208,0),MATCH($D$215,'3. Proyección Usuarios'!$F$4:$AO$4,0))</f>
        <v>7100.8285901750232</v>
      </c>
      <c r="S224" s="98">
        <f>INDEX('3. Proyección Usuarios'!$F$5:$AO$208,MATCH($C224&amp;$D$216&amp;S$218,'3. Proyección Usuarios'!$A$5:$A$208,0),MATCH($D$215,'3. Proyección Usuarios'!$F$4:$AO$4,0))</f>
        <v>6726.766333437422</v>
      </c>
      <c r="T224" s="99"/>
    </row>
    <row r="225" spans="1:15107" s="2" customFormat="1" x14ac:dyDescent="0.4">
      <c r="A225" s="89"/>
      <c r="B225" s="96" t="s">
        <v>144</v>
      </c>
      <c r="C225" s="97" t="s">
        <v>118</v>
      </c>
      <c r="D225" s="98">
        <f>INDEX('3. Proyección Usuarios'!$F$5:$AO$208,MATCH($C225&amp;$D$216&amp;D$218,'3. Proyección Usuarios'!$A$5:$A$208,0),MATCH($D$215,'3. Proyección Usuarios'!$F$4:$AO$4,0))+INDEX('3. Proyección Usuarios'!$F$5:$AO$208,MATCH($C225&amp;$D$216&amp;"Baja California Sur",'3. Proyección Usuarios'!$A$5:$A$208,0),MATCH($D$215,'3. Proyección Usuarios'!$F$4:$AO$4,0))</f>
        <v>2651.4961631918477</v>
      </c>
      <c r="E225" s="98">
        <f>INDEX('3. Proyección Usuarios'!$F$5:$AO$208,MATCH($C225&amp;$D$216&amp;E$218,'3. Proyección Usuarios'!$A$5:$A$208,0),MATCH($D$215,'3. Proyección Usuarios'!$F$4:$AO$4,0))</f>
        <v>6597.8522731360817</v>
      </c>
      <c r="F225" s="98">
        <f>INDEX('3. Proyección Usuarios'!$F$5:$AO$208,MATCH($C225&amp;$D$216&amp;F$218,'3. Proyección Usuarios'!$A$5:$A$208,0),MATCH($D$215,'3. Proyección Usuarios'!$F$4:$AO$4,0))</f>
        <v>3559.3699285852849</v>
      </c>
      <c r="G225" s="98">
        <f>INDEX('3. Proyección Usuarios'!$F$5:$AO$208,MATCH($C225&amp;$D$216&amp;G$218,'3. Proyección Usuarios'!$A$5:$A$208,0),MATCH($D$215,'3. Proyección Usuarios'!$F$4:$AO$4,0))</f>
        <v>4693.3217176043172</v>
      </c>
      <c r="H225" s="98">
        <f>INDEX('3. Proyección Usuarios'!$F$5:$AO$208,MATCH($C225&amp;$D$216&amp;H$218,'3. Proyección Usuarios'!$A$5:$A$208,0),MATCH($D$215,'3. Proyección Usuarios'!$F$4:$AO$4,0))</f>
        <v>3961.3571278232043</v>
      </c>
      <c r="I225" s="98">
        <f>INDEX('3. Proyección Usuarios'!$F$5:$AO$208,MATCH($C225&amp;$D$216&amp;I$218,'3. Proyección Usuarios'!$A$5:$A$208,0),MATCH($D$215,'3. Proyección Usuarios'!$F$4:$AO$4,0))</f>
        <v>3030.8827664454479</v>
      </c>
      <c r="J225" s="98">
        <f>INDEX('3. Proyección Usuarios'!$F$5:$AO$208,MATCH($C225&amp;$D$216&amp;J$218,'3. Proyección Usuarios'!$A$5:$A$208,0),MATCH($D$215,'3. Proyección Usuarios'!$F$4:$AO$4,0))</f>
        <v>5187.5035537378926</v>
      </c>
      <c r="K225" s="98">
        <f>INDEX('3. Proyección Usuarios'!$F$5:$AO$208,MATCH($C225&amp;$D$216&amp;K$218,'3. Proyección Usuarios'!$A$5:$A$208,0),MATCH($D$215,'3. Proyección Usuarios'!$F$4:$AO$4,0))</f>
        <v>4855.7036612412458</v>
      </c>
      <c r="L225" s="98">
        <f>INDEX('3. Proyección Usuarios'!$F$5:$AO$208,MATCH($C225&amp;$D$216&amp;L$218,'3. Proyección Usuarios'!$A$5:$A$208,0),MATCH($D$215,'3. Proyección Usuarios'!$F$4:$AO$4,0))</f>
        <v>3224.1688034950098</v>
      </c>
      <c r="M225" s="98">
        <f>INDEX('3. Proyección Usuarios'!$F$5:$AO$208,MATCH($C225&amp;$D$216&amp;M$218,'3. Proyección Usuarios'!$A$5:$A$208,0),MATCH($D$215,'3. Proyección Usuarios'!$F$4:$AO$4,0))</f>
        <v>3359.3686146283972</v>
      </c>
      <c r="N225" s="98">
        <f>INDEX('3. Proyección Usuarios'!$F$5:$AO$208,MATCH($C225&amp;$D$216&amp;N$218,'3. Proyección Usuarios'!$A$5:$A$208,0),MATCH($D$215,'3. Proyección Usuarios'!$F$4:$AO$4,0))</f>
        <v>4837.5204564940377</v>
      </c>
      <c r="O225" s="98">
        <f>INDEX('3. Proyección Usuarios'!$F$5:$AO$208,MATCH($C225&amp;$D$216&amp;O$218,'3. Proyección Usuarios'!$A$5:$A$208,0),MATCH($D$215,'3. Proyección Usuarios'!$F$4:$AO$4,0))</f>
        <v>2715.0893372854948</v>
      </c>
      <c r="P225" s="98">
        <f>INDEX('3. Proyección Usuarios'!$F$5:$AO$208,MATCH($C225&amp;$D$216&amp;P$218,'3. Proyección Usuarios'!$A$5:$A$208,0),MATCH($D$215,'3. Proyección Usuarios'!$F$4:$AO$4,0))</f>
        <v>5829.0089685762596</v>
      </c>
      <c r="Q225" s="98">
        <f>INDEX('3. Proyección Usuarios'!$F$5:$AO$208,MATCH($C225&amp;$D$216&amp;Q$218,'3. Proyección Usuarios'!$A$5:$A$208,0),MATCH($D$215,'3. Proyección Usuarios'!$F$4:$AO$4,0))</f>
        <v>3440.7430080493673</v>
      </c>
      <c r="R225" s="98">
        <f>INDEX('3. Proyección Usuarios'!$F$5:$AO$208,MATCH($C225&amp;$D$216&amp;R$218,'3. Proyección Usuarios'!$A$5:$A$208,0),MATCH($D$215,'3. Proyección Usuarios'!$F$4:$AO$4,0))</f>
        <v>4200.789044820046</v>
      </c>
      <c r="S225" s="98">
        <f>INDEX('3. Proyección Usuarios'!$F$5:$AO$208,MATCH($C225&amp;$D$216&amp;S$218,'3. Proyección Usuarios'!$A$5:$A$208,0),MATCH($D$215,'3. Proyección Usuarios'!$F$4:$AO$4,0))</f>
        <v>3979.4970349892255</v>
      </c>
      <c r="T225" s="99"/>
    </row>
    <row r="226" spans="1:15107" s="2" customFormat="1" x14ac:dyDescent="0.4">
      <c r="A226" s="89"/>
      <c r="B226" s="96" t="s">
        <v>144</v>
      </c>
      <c r="C226" s="97" t="s">
        <v>115</v>
      </c>
      <c r="D226" s="98">
        <f>INDEX('3. Proyección Usuarios'!$F$5:$AO$208,MATCH($C226&amp;$D$216&amp;D$218,'3. Proyección Usuarios'!$A$5:$A$208,0),MATCH($D$215,'3. Proyección Usuarios'!$F$4:$AO$4,0))+INDEX('3. Proyección Usuarios'!$F$5:$AO$208,MATCH($C226&amp;$D$216&amp;"Baja California Sur",'3. Proyección Usuarios'!$A$5:$A$208,0),MATCH($D$215,'3. Proyección Usuarios'!$F$4:$AO$4,0))</f>
        <v>9982.8512536126418</v>
      </c>
      <c r="E226" s="98">
        <f>INDEX('3. Proyección Usuarios'!$F$5:$AO$208,MATCH($C226&amp;$D$216&amp;E$218,'3. Proyección Usuarios'!$A$5:$A$208,0),MATCH($D$215,'3. Proyección Usuarios'!$F$4:$AO$4,0))</f>
        <v>24840.83467680353</v>
      </c>
      <c r="F226" s="98">
        <f>INDEX('3. Proyección Usuarios'!$F$5:$AO$208,MATCH($C226&amp;$D$216&amp;F$218,'3. Proyección Usuarios'!$A$5:$A$208,0),MATCH($D$215,'3. Proyección Usuarios'!$F$4:$AO$4,0))</f>
        <v>13400.985091705676</v>
      </c>
      <c r="G226" s="98">
        <f>INDEX('3. Proyección Usuarios'!$F$5:$AO$208,MATCH($C226&amp;$D$216&amp;G$218,'3. Proyección Usuarios'!$A$5:$A$208,0),MATCH($D$215,'3. Proyección Usuarios'!$F$4:$AO$4,0))</f>
        <v>17670.299977275015</v>
      </c>
      <c r="H226" s="98">
        <f>INDEX('3. Proyección Usuarios'!$F$5:$AO$208,MATCH($C226&amp;$D$216&amp;H$218,'3. Proyección Usuarios'!$A$5:$A$208,0),MATCH($D$215,'3. Proyección Usuarios'!$F$4:$AO$4,0))</f>
        <v>14914.462075590016</v>
      </c>
      <c r="I226" s="98">
        <f>INDEX('3. Proyección Usuarios'!$F$5:$AO$208,MATCH($C226&amp;$D$216&amp;I$218,'3. Proyección Usuarios'!$A$5:$A$208,0),MATCH($D$215,'3. Proyección Usuarios'!$F$4:$AO$4,0))</f>
        <v>11411.237264676995</v>
      </c>
      <c r="J226" s="98">
        <f>INDEX('3. Proyección Usuarios'!$F$5:$AO$208,MATCH($C226&amp;$D$216&amp;J$218,'3. Proyección Usuarios'!$A$5:$A$208,0),MATCH($D$215,'3. Proyección Usuarios'!$F$4:$AO$4,0))</f>
        <v>19530.888663332149</v>
      </c>
      <c r="K226" s="98">
        <f>INDEX('3. Proyección Usuarios'!$F$5:$AO$208,MATCH($C226&amp;$D$216&amp;K$218,'3. Proyección Usuarios'!$A$5:$A$208,0),MATCH($D$215,'3. Proyección Usuarios'!$F$4:$AO$4,0))</f>
        <v>18281.666047534982</v>
      </c>
      <c r="L226" s="98">
        <f>INDEX('3. Proyección Usuarios'!$F$5:$AO$208,MATCH($C226&amp;$D$216&amp;L$218,'3. Proyección Usuarios'!$A$5:$A$208,0),MATCH($D$215,'3. Proyección Usuarios'!$F$4:$AO$4,0))</f>
        <v>12138.956875986281</v>
      </c>
      <c r="M226" s="98">
        <f>INDEX('3. Proyección Usuarios'!$F$5:$AO$208,MATCH($C226&amp;$D$216&amp;M$218,'3. Proyección Usuarios'!$A$5:$A$208,0),MATCH($D$215,'3. Proyección Usuarios'!$F$4:$AO$4,0))</f>
        <v>12647.982543380193</v>
      </c>
      <c r="N226" s="98">
        <f>INDEX('3. Proyección Usuarios'!$F$5:$AO$208,MATCH($C226&amp;$D$216&amp;N$218,'3. Proyección Usuarios'!$A$5:$A$208,0),MATCH($D$215,'3. Proyección Usuarios'!$F$4:$AO$4,0))</f>
        <v>18213.206499742584</v>
      </c>
      <c r="O226" s="98">
        <f>INDEX('3. Proyección Usuarios'!$F$5:$AO$208,MATCH($C226&amp;$D$216&amp;O$218,'3. Proyección Usuarios'!$A$5:$A$208,0),MATCH($D$215,'3. Proyección Usuarios'!$F$4:$AO$4,0))</f>
        <v>10222.278791368439</v>
      </c>
      <c r="P226" s="98">
        <f>INDEX('3. Proyección Usuarios'!$F$5:$AO$208,MATCH($C226&amp;$D$216&amp;P$218,'3. Proyección Usuarios'!$A$5:$A$208,0),MATCH($D$215,'3. Proyección Usuarios'!$F$4:$AO$4,0))</f>
        <v>21946.148856282744</v>
      </c>
      <c r="Q226" s="98">
        <f>INDEX('3. Proyección Usuarios'!$F$5:$AO$208,MATCH($C226&amp;$D$216&amp;Q$218,'3. Proyección Usuarios'!$A$5:$A$208,0),MATCH($D$215,'3. Proyección Usuarios'!$F$4:$AO$4,0))</f>
        <v>12954.356158643739</v>
      </c>
      <c r="R226" s="98">
        <f>INDEX('3. Proyección Usuarios'!$F$5:$AO$208,MATCH($C226&amp;$D$216&amp;R$218,'3. Proyección Usuarios'!$A$5:$A$208,0),MATCH($D$215,'3. Proyección Usuarios'!$F$4:$AO$4,0))</f>
        <v>15815.920371448716</v>
      </c>
      <c r="S226" s="98">
        <f>INDEX('3. Proyección Usuarios'!$F$5:$AO$208,MATCH($C226&amp;$D$216&amp;S$218,'3. Proyección Usuarios'!$A$5:$A$208,0),MATCH($D$215,'3. Proyección Usuarios'!$F$4:$AO$4,0))</f>
        <v>14982.758608508524</v>
      </c>
      <c r="T226" s="99"/>
    </row>
    <row r="227" spans="1:15107" s="2" customFormat="1" x14ac:dyDescent="0.4">
      <c r="A227" s="89"/>
      <c r="B227" s="96" t="s">
        <v>144</v>
      </c>
      <c r="C227" s="97" t="s">
        <v>114</v>
      </c>
      <c r="D227" s="98">
        <f>INDEX('3. Proyección Usuarios'!$F$5:$AO$208,MATCH($C227&amp;$D$216&amp;D$218,'3. Proyección Usuarios'!$A$5:$A$208,0),MATCH($D$215,'3. Proyección Usuarios'!$F$4:$AO$4,0))+INDEX('3. Proyección Usuarios'!$F$5:$AO$208,MATCH($C227&amp;$D$216&amp;"Baja California Sur",'3. Proyección Usuarios'!$A$5:$A$208,0),MATCH($D$215,'3. Proyección Usuarios'!$F$4:$AO$4,0))</f>
        <v>3737.7720258938298</v>
      </c>
      <c r="E227" s="98">
        <f>INDEX('3. Proyección Usuarios'!$F$5:$AO$208,MATCH($C227&amp;$D$216&amp;E$218,'3. Proyección Usuarios'!$A$5:$A$208,0),MATCH($D$215,'3. Proyección Usuarios'!$F$4:$AO$4,0))</f>
        <v>9300.8875516610406</v>
      </c>
      <c r="F227" s="98">
        <f>INDEX('3. Proyección Usuarios'!$F$5:$AO$208,MATCH($C227&amp;$D$216&amp;F$218,'3. Proyección Usuarios'!$A$5:$A$208,0),MATCH($D$215,'3. Proyección Usuarios'!$F$4:$AO$4,0))</f>
        <v>5017.587252646983</v>
      </c>
      <c r="G227" s="98">
        <f>INDEX('3. Proyección Usuarios'!$F$5:$AO$208,MATCH($C227&amp;$D$216&amp;G$218,'3. Proyección Usuarios'!$A$5:$A$208,0),MATCH($D$215,'3. Proyección Usuarios'!$F$4:$AO$4,0))</f>
        <v>6616.1010783676993</v>
      </c>
      <c r="H227" s="98">
        <f>INDEX('3. Proyección Usuarios'!$F$5:$AO$208,MATCH($C227&amp;$D$216&amp;H$218,'3. Proyección Usuarios'!$A$5:$A$208,0),MATCH($D$215,'3. Proyección Usuarios'!$F$4:$AO$4,0))</f>
        <v>5584.2622224007237</v>
      </c>
      <c r="I227" s="98">
        <f>INDEX('3. Proyección Usuarios'!$F$5:$AO$208,MATCH($C227&amp;$D$216&amp;I$218,'3. Proyección Usuarios'!$A$5:$A$208,0),MATCH($D$215,'3. Proyección Usuarios'!$F$4:$AO$4,0))</f>
        <v>4272.5872944677585</v>
      </c>
      <c r="J227" s="98">
        <f>INDEX('3. Proyección Usuarios'!$F$5:$AO$208,MATCH($C227&amp;$D$216&amp;J$218,'3. Proyección Usuarios'!$A$5:$A$208,0),MATCH($D$215,'3. Proyección Usuarios'!$F$4:$AO$4,0))</f>
        <v>7312.7413633686601</v>
      </c>
      <c r="K227" s="98">
        <f>INDEX('3. Proyección Usuarios'!$F$5:$AO$208,MATCH($C227&amp;$D$216&amp;K$218,'3. Proyección Usuarios'!$A$5:$A$208,0),MATCH($D$215,'3. Proyección Usuarios'!$F$4:$AO$4,0))</f>
        <v>6845.0083250995758</v>
      </c>
      <c r="L227" s="98">
        <f>INDEX('3. Proyección Usuarios'!$F$5:$AO$208,MATCH($C227&amp;$D$216&amp;L$218,'3. Proyección Usuarios'!$A$5:$A$208,0),MATCH($D$215,'3. Proyección Usuarios'!$F$4:$AO$4,0))</f>
        <v>4545.0595508145443</v>
      </c>
      <c r="M227" s="98">
        <f>INDEX('3. Proyección Usuarios'!$F$5:$AO$208,MATCH($C227&amp;$D$216&amp;M$218,'3. Proyección Usuarios'!$A$5:$A$208,0),MATCH($D$215,'3. Proyección Usuarios'!$F$4:$AO$4,0))</f>
        <v>4735.6485771068428</v>
      </c>
      <c r="N227" s="98">
        <f>INDEX('3. Proyección Usuarios'!$F$5:$AO$208,MATCH($C227&amp;$D$216&amp;N$218,'3. Proyección Usuarios'!$A$5:$A$208,0),MATCH($D$215,'3. Proyección Usuarios'!$F$4:$AO$4,0))</f>
        <v>6819.3757501825512</v>
      </c>
      <c r="O227" s="98">
        <f>INDEX('3. Proyección Usuarios'!$F$5:$AO$208,MATCH($C227&amp;$D$216&amp;O$218,'3. Proyección Usuarios'!$A$5:$A$208,0),MATCH($D$215,'3. Proyección Usuarios'!$F$4:$AO$4,0))</f>
        <v>3827.4183133238266</v>
      </c>
      <c r="P227" s="98">
        <f>INDEX('3. Proyección Usuarios'!$F$5:$AO$208,MATCH($C227&amp;$D$216&amp;P$218,'3. Proyección Usuarios'!$A$5:$A$208,0),MATCH($D$215,'3. Proyección Usuarios'!$F$4:$AO$4,0))</f>
        <v>8217.0613572380134</v>
      </c>
      <c r="Q227" s="98">
        <f>INDEX('3. Proyección Usuarios'!$F$5:$AO$208,MATCH($C227&amp;$D$216&amp;Q$218,'3. Proyección Usuarios'!$A$5:$A$208,0),MATCH($D$215,'3. Proyección Usuarios'!$F$4:$AO$4,0))</f>
        <v>4850.3607669924368</v>
      </c>
      <c r="R227" s="98">
        <f>INDEX('3. Proyección Usuarios'!$F$5:$AO$208,MATCH($C227&amp;$D$216&amp;R$218,'3. Proyección Usuarios'!$A$5:$A$208,0),MATCH($D$215,'3. Proyección Usuarios'!$F$4:$AO$4,0))</f>
        <v>5921.7855927455657</v>
      </c>
      <c r="S227" s="98">
        <f>INDEX('3. Proyección Usuarios'!$F$5:$AO$208,MATCH($C227&amp;$D$216&amp;S$218,'3. Proyección Usuarios'!$A$5:$A$208,0),MATCH($D$215,'3. Proyección Usuarios'!$F$4:$AO$4,0))</f>
        <v>5609.8337614052707</v>
      </c>
      <c r="T227" s="99"/>
    </row>
    <row r="228" spans="1:15107" s="2" customFormat="1" x14ac:dyDescent="0.4">
      <c r="A228" s="89"/>
      <c r="B228" s="96" t="s">
        <v>144</v>
      </c>
      <c r="C228" s="97" t="s">
        <v>120</v>
      </c>
      <c r="D228" s="98">
        <f>INDEX('3. Proyección Usuarios'!$F$5:$AO$208,MATCH($C228&amp;$D$216&amp;D$218,'3. Proyección Usuarios'!$A$5:$A$208,0),MATCH($D$215,'3. Proyección Usuarios'!$F$4:$AO$4,0))+INDEX('3. Proyección Usuarios'!$F$5:$AO$208,MATCH($C228&amp;$D$216&amp;"Baja California Sur",'3. Proyección Usuarios'!$A$5:$A$208,0),MATCH($D$215,'3. Proyección Usuarios'!$F$4:$AO$4,0))</f>
        <v>1073.7579712909524</v>
      </c>
      <c r="E228" s="98">
        <f>INDEX('3. Proyección Usuarios'!$F$5:$AO$208,MATCH($C228&amp;$D$216&amp;E$218,'3. Proyección Usuarios'!$A$5:$A$208,0),MATCH($D$215,'3. Proyección Usuarios'!$F$4:$AO$4,0))</f>
        <v>2671.886374955845</v>
      </c>
      <c r="F228" s="98">
        <f>INDEX('3. Proyección Usuarios'!$F$5:$AO$208,MATCH($C228&amp;$D$216&amp;F$218,'3. Proyección Usuarios'!$A$5:$A$208,0),MATCH($D$215,'3. Proyección Usuarios'!$F$4:$AO$4,0))</f>
        <v>1441.4132996485221</v>
      </c>
      <c r="G228" s="98">
        <f>INDEX('3. Proyección Usuarios'!$F$5:$AO$208,MATCH($C228&amp;$D$216&amp;G$218,'3. Proyección Usuarios'!$A$5:$A$208,0),MATCH($D$215,'3. Proyección Usuarios'!$F$4:$AO$4,0))</f>
        <v>1900.6218738193775</v>
      </c>
      <c r="H228" s="98">
        <f>INDEX('3. Proyección Usuarios'!$F$5:$AO$208,MATCH($C228&amp;$D$216&amp;H$218,'3. Proyección Usuarios'!$A$5:$A$208,0),MATCH($D$215,'3. Proyección Usuarios'!$F$4:$AO$4,0))</f>
        <v>1604.2032616068448</v>
      </c>
      <c r="I228" s="98">
        <f>INDEX('3. Proyección Usuarios'!$F$5:$AO$208,MATCH($C228&amp;$D$216&amp;I$218,'3. Proyección Usuarios'!$A$5:$A$208,0),MATCH($D$215,'3. Proyección Usuarios'!$F$4:$AO$4,0))</f>
        <v>1227.3955269848527</v>
      </c>
      <c r="J228" s="98">
        <f>INDEX('3. Proyección Usuarios'!$F$5:$AO$208,MATCH($C228&amp;$D$216&amp;J$218,'3. Proyección Usuarios'!$A$5:$A$208,0),MATCH($D$215,'3. Proyección Usuarios'!$F$4:$AO$4,0))</f>
        <v>2100.7472570584223</v>
      </c>
      <c r="K228" s="98">
        <f>INDEX('3. Proyección Usuarios'!$F$5:$AO$208,MATCH($C228&amp;$D$216&amp;K$218,'3. Proyección Usuarios'!$A$5:$A$208,0),MATCH($D$215,'3. Proyección Usuarios'!$F$4:$AO$4,0))</f>
        <v>1966.3805608558989</v>
      </c>
      <c r="L228" s="98">
        <f>INDEX('3. Proyección Usuarios'!$F$5:$AO$208,MATCH($C228&amp;$D$216&amp;L$218,'3. Proyección Usuarios'!$A$5:$A$208,0),MATCH($D$215,'3. Proyección Usuarios'!$F$4:$AO$4,0))</f>
        <v>1305.6692299237125</v>
      </c>
      <c r="M228" s="98">
        <f>INDEX('3. Proyección Usuarios'!$F$5:$AO$208,MATCH($C228&amp;$D$216&amp;M$218,'3. Proyección Usuarios'!$A$5:$A$208,0),MATCH($D$215,'3. Proyección Usuarios'!$F$4:$AO$4,0))</f>
        <v>1360.4201576967887</v>
      </c>
      <c r="N228" s="98">
        <f>INDEX('3. Proyección Usuarios'!$F$5:$AO$208,MATCH($C228&amp;$D$216&amp;N$218,'3. Proyección Usuarios'!$A$5:$A$208,0),MATCH($D$215,'3. Proyección Usuarios'!$F$4:$AO$4,0))</f>
        <v>1959.017034816537</v>
      </c>
      <c r="O228" s="98">
        <f>INDEX('3. Proyección Usuarios'!$F$5:$AO$208,MATCH($C228&amp;$D$216&amp;O$218,'3. Proyección Usuarios'!$A$5:$A$208,0),MATCH($D$215,'3. Proyección Usuarios'!$F$4:$AO$4,0))</f>
        <v>1099.5108569826846</v>
      </c>
      <c r="P228" s="98">
        <f>INDEX('3. Proyección Usuarios'!$F$5:$AO$208,MATCH($C228&amp;$D$216&amp;P$218,'3. Proyección Usuarios'!$A$5:$A$208,0),MATCH($D$215,'3. Proyección Usuarios'!$F$4:$AO$4,0))</f>
        <v>2360.5332459545211</v>
      </c>
      <c r="Q228" s="98">
        <f>INDEX('3. Proyección Usuarios'!$F$5:$AO$208,MATCH($C228&amp;$D$216&amp;Q$218,'3. Proyección Usuarios'!$A$5:$A$208,0),MATCH($D$215,'3. Proyección Usuarios'!$F$4:$AO$4,0))</f>
        <v>1393.3737801864968</v>
      </c>
      <c r="R228" s="98">
        <f>INDEX('3. Proyección Usuarios'!$F$5:$AO$208,MATCH($C228&amp;$D$216&amp;R$218,'3. Proyección Usuarios'!$A$5:$A$208,0),MATCH($D$215,'3. Proyección Usuarios'!$F$4:$AO$4,0))</f>
        <v>1701.1643407989595</v>
      </c>
      <c r="S228" s="98">
        <f>INDEX('3. Proyección Usuarios'!$F$5:$AO$208,MATCH($C228&amp;$D$216&amp;S$218,'3. Proyección Usuarios'!$A$5:$A$208,0),MATCH($D$215,'3. Proyección Usuarios'!$F$4:$AO$4,0))</f>
        <v>1611.5492537257044</v>
      </c>
      <c r="T228" s="99"/>
    </row>
    <row r="229" spans="1:15107" s="2" customFormat="1" x14ac:dyDescent="0.4">
      <c r="A229" s="89"/>
      <c r="B229" s="96" t="s">
        <v>146</v>
      </c>
      <c r="C229" s="97" t="s">
        <v>111</v>
      </c>
      <c r="D229" s="98">
        <f>INDEX('3. Proyección Usuarios'!$F$5:$AO$208,MATCH($C229&amp;$D$216&amp;D$218,'3. Proyección Usuarios'!$A$5:$A$208,0),MATCH($D$215,'3. Proyección Usuarios'!$F$4:$AO$4,0))+INDEX('3. Proyección Usuarios'!$F$5:$AO$208,MATCH($C229&amp;$D$216&amp;"Baja California Sur",'3. Proyección Usuarios'!$A$5:$A$208,0),MATCH($D$215,'3. Proyección Usuarios'!$F$4:$AO$4,0))</f>
        <v>37.058383690874756</v>
      </c>
      <c r="E229" s="98">
        <f>INDEX('3. Proyección Usuarios'!$F$5:$AO$208,MATCH($C229&amp;$D$216&amp;E$218,'3. Proyección Usuarios'!$A$5:$A$208,0),MATCH($D$215,'3. Proyección Usuarios'!$F$4:$AO$4,0))</f>
        <v>92.21425415123106</v>
      </c>
      <c r="F229" s="98">
        <f>INDEX('3. Proyección Usuarios'!$F$5:$AO$208,MATCH($C229&amp;$D$216&amp;F$218,'3. Proyección Usuarios'!$A$5:$A$208,0),MATCH($D$215,'3. Proyección Usuarios'!$F$4:$AO$4,0))</f>
        <v>49.747194939361897</v>
      </c>
      <c r="G229" s="98">
        <f>INDEX('3. Proyección Usuarios'!$F$5:$AO$208,MATCH($C229&amp;$D$216&amp;G$218,'3. Proyección Usuarios'!$A$5:$A$208,0),MATCH($D$215,'3. Proyección Usuarios'!$F$4:$AO$4,0))</f>
        <v>65.595764161440258</v>
      </c>
      <c r="H229" s="98">
        <f>INDEX('3. Proyección Usuarios'!$F$5:$AO$208,MATCH($C229&amp;$D$216&amp;H$218,'3. Proyección Usuarios'!$A$5:$A$208,0),MATCH($D$215,'3. Proyección Usuarios'!$F$4:$AO$4,0))</f>
        <v>55.365530758579538</v>
      </c>
      <c r="I229" s="98">
        <f>INDEX('3. Proyección Usuarios'!$F$5:$AO$208,MATCH($C229&amp;$D$216&amp;I$218,'3. Proyección Usuarios'!$A$5:$A$208,0),MATCH($D$215,'3. Proyección Usuarios'!$F$4:$AO$4,0))</f>
        <v>42.360844431992682</v>
      </c>
      <c r="J229" s="98">
        <f>INDEX('3. Proyección Usuarios'!$F$5:$AO$208,MATCH($C229&amp;$D$216&amp;J$218,'3. Proyección Usuarios'!$A$5:$A$208,0),MATCH($D$215,'3. Proyección Usuarios'!$F$4:$AO$4,0))</f>
        <v>72.502649545899303</v>
      </c>
      <c r="K229" s="98">
        <f>INDEX('3. Proyección Usuarios'!$F$5:$AO$208,MATCH($C229&amp;$D$216&amp;K$218,'3. Proyección Usuarios'!$A$5:$A$208,0),MATCH($D$215,'3. Proyección Usuarios'!$F$4:$AO$4,0))</f>
        <v>67.865279937213941</v>
      </c>
      <c r="L229" s="98">
        <f>INDEX('3. Proyección Usuarios'!$F$5:$AO$208,MATCH($C229&amp;$D$216&amp;L$218,'3. Proyección Usuarios'!$A$5:$A$208,0),MATCH($D$215,'3. Proyección Usuarios'!$F$4:$AO$4,0))</f>
        <v>45.062288327143818</v>
      </c>
      <c r="M229" s="98">
        <f>INDEX('3. Proyección Usuarios'!$F$5:$AO$208,MATCH($C229&amp;$D$216&amp;M$218,'3. Proyección Usuarios'!$A$5:$A$208,0),MATCH($D$215,'3. Proyección Usuarios'!$F$4:$AO$4,0))</f>
        <v>46.951895615839085</v>
      </c>
      <c r="N229" s="98">
        <f>INDEX('3. Proyección Usuarios'!$F$5:$AO$208,MATCH($C229&amp;$D$216&amp;N$218,'3. Proyección Usuarios'!$A$5:$A$208,0),MATCH($D$215,'3. Proyección Usuarios'!$F$4:$AO$4,0))</f>
        <v>67.611144107184799</v>
      </c>
      <c r="O229" s="98">
        <f>INDEX('3. Proyección Usuarios'!$F$5:$AO$208,MATCH($C229&amp;$D$216&amp;O$218,'3. Proyección Usuarios'!$A$5:$A$208,0),MATCH($D$215,'3. Proyección Usuarios'!$F$4:$AO$4,0))</f>
        <v>37.947187634247619</v>
      </c>
      <c r="P229" s="98">
        <f>INDEX('3. Proyección Usuarios'!$F$5:$AO$208,MATCH($C229&amp;$D$216&amp;P$218,'3. Proyección Usuarios'!$A$5:$A$208,0),MATCH($D$215,'3. Proyección Usuarios'!$F$4:$AO$4,0))</f>
        <v>81.468588902279905</v>
      </c>
      <c r="Q229" s="98">
        <f>INDEX('3. Proyección Usuarios'!$F$5:$AO$208,MATCH($C229&amp;$D$216&amp;Q$218,'3. Proyección Usuarios'!$A$5:$A$208,0),MATCH($D$215,'3. Proyección Usuarios'!$F$4:$AO$4,0))</f>
        <v>48.089217078290837</v>
      </c>
      <c r="R229" s="98">
        <f>INDEX('3. Proyección Usuarios'!$F$5:$AO$208,MATCH($C229&amp;$D$216&amp;R$218,'3. Proyección Usuarios'!$A$5:$A$208,0),MATCH($D$215,'3. Proyección Usuarios'!$F$4:$AO$4,0))</f>
        <v>58.711928151525207</v>
      </c>
      <c r="S229" s="98">
        <f>INDEX('3. Proyección Usuarios'!$F$5:$AO$208,MATCH($C229&amp;$D$216&amp;S$218,'3. Proyección Usuarios'!$A$5:$A$208,0),MATCH($D$215,'3. Proyección Usuarios'!$F$4:$AO$4,0))</f>
        <v>55.619061444087315</v>
      </c>
      <c r="T229" s="99"/>
    </row>
    <row r="230" spans="1:15107" s="2" customFormat="1" x14ac:dyDescent="0.4">
      <c r="A230" s="89"/>
      <c r="B230" s="96" t="s">
        <v>146</v>
      </c>
      <c r="C230" s="97" t="s">
        <v>112</v>
      </c>
      <c r="D230" s="98">
        <f>INDEX('3. Proyección Usuarios'!$F$5:$AO$208,MATCH($C230&amp;$D$216&amp;D$218,'3. Proyección Usuarios'!$A$5:$A$208,0),MATCH($D$215,'3. Proyección Usuarios'!$F$4:$AO$4,0))+INDEX('3. Proyección Usuarios'!$F$5:$AO$208,MATCH($C230&amp;$D$216&amp;"Baja California Sur",'3. Proyección Usuarios'!$A$5:$A$208,0),MATCH($D$215,'3. Proyección Usuarios'!$F$4:$AO$4,0))</f>
        <v>5.1087700435543359</v>
      </c>
      <c r="E230" s="98">
        <f>INDEX('3. Proyección Usuarios'!$F$5:$AO$208,MATCH($C230&amp;$D$216&amp;E$218,'3. Proyección Usuarios'!$A$5:$A$208,0),MATCH($D$215,'3. Proyección Usuarios'!$F$4:$AO$4,0))</f>
        <v>12.712411397276327</v>
      </c>
      <c r="F230" s="98">
        <f>INDEX('3. Proyección Usuarios'!$F$5:$AO$208,MATCH($C230&amp;$D$216&amp;F$218,'3. Proyección Usuarios'!$A$5:$A$208,0),MATCH($D$215,'3. Proyección Usuarios'!$F$4:$AO$4,0))</f>
        <v>6.8580157563550452</v>
      </c>
      <c r="G230" s="98">
        <f>INDEX('3. Proyección Usuarios'!$F$5:$AO$208,MATCH($C230&amp;$D$216&amp;G$218,'3. Proyección Usuarios'!$A$5:$A$208,0),MATCH($D$215,'3. Proyección Usuarios'!$F$4:$AO$4,0))</f>
        <v>9.0428572850720244</v>
      </c>
      <c r="H230" s="98">
        <f>INDEX('3. Proyección Usuarios'!$F$5:$AO$208,MATCH($C230&amp;$D$216&amp;H$218,'3. Proyección Usuarios'!$A$5:$A$208,0),MATCH($D$215,'3. Proyección Usuarios'!$F$4:$AO$4,0))</f>
        <v>7.6325445638517193</v>
      </c>
      <c r="I230" s="98">
        <f>INDEX('3. Proyección Usuarios'!$F$5:$AO$208,MATCH($C230&amp;$D$216&amp;I$218,'3. Proyección Usuarios'!$A$5:$A$208,0),MATCH($D$215,'3. Proyección Usuarios'!$F$4:$AO$4,0))</f>
        <v>5.8397531543481449</v>
      </c>
      <c r="J230" s="98">
        <f>INDEX('3. Proyección Usuarios'!$F$5:$AO$208,MATCH($C230&amp;$D$216&amp;J$218,'3. Proyección Usuarios'!$A$5:$A$208,0),MATCH($D$215,'3. Proyección Usuarios'!$F$4:$AO$4,0))</f>
        <v>9.9950221026400481</v>
      </c>
      <c r="K230" s="98">
        <f>INDEX('3. Proyección Usuarios'!$F$5:$AO$208,MATCH($C230&amp;$D$216&amp;K$218,'3. Proyección Usuarios'!$A$5:$A$208,0),MATCH($D$215,'3. Proyección Usuarios'!$F$4:$AO$4,0))</f>
        <v>9.3557266834074309</v>
      </c>
      <c r="L230" s="98">
        <f>INDEX('3. Proyección Usuarios'!$F$5:$AO$208,MATCH($C230&amp;$D$216&amp;L$218,'3. Proyección Usuarios'!$A$5:$A$208,0),MATCH($D$215,'3. Proyección Usuarios'!$F$4:$AO$4,0))</f>
        <v>6.2121670124649322</v>
      </c>
      <c r="M230" s="98">
        <f>INDEX('3. Proyección Usuarios'!$F$5:$AO$208,MATCH($C230&amp;$D$216&amp;M$218,'3. Proyección Usuarios'!$A$5:$A$208,0),MATCH($D$215,'3. Proyección Usuarios'!$F$4:$AO$4,0))</f>
        <v>6.4726632389354188</v>
      </c>
      <c r="N230" s="98">
        <f>INDEX('3. Proyección Usuarios'!$F$5:$AO$208,MATCH($C230&amp;$D$216&amp;N$218,'3. Proyección Usuarios'!$A$5:$A$208,0),MATCH($D$215,'3. Proyección Usuarios'!$F$4:$AO$4,0))</f>
        <v>9.3206921949559991</v>
      </c>
      <c r="O230" s="98">
        <f>INDEX('3. Proyección Usuarios'!$F$5:$AO$208,MATCH($C230&amp;$D$216&amp;O$218,'3. Proyección Usuarios'!$A$5:$A$208,0),MATCH($D$215,'3. Proyección Usuarios'!$F$4:$AO$4,0))</f>
        <v>5.2312981872093012</v>
      </c>
      <c r="P230" s="98">
        <f>INDEX('3. Proyección Usuarios'!$F$5:$AO$208,MATCH($C230&amp;$D$216&amp;P$218,'3. Proyección Usuarios'!$A$5:$A$208,0),MATCH($D$215,'3. Proyección Usuarios'!$F$4:$AO$4,0))</f>
        <v>11.231042614983149</v>
      </c>
      <c r="Q230" s="98">
        <f>INDEX('3. Proyección Usuarios'!$F$5:$AO$208,MATCH($C230&amp;$D$216&amp;Q$218,'3. Proyección Usuarios'!$A$5:$A$208,0),MATCH($D$215,'3. Proyección Usuarios'!$F$4:$AO$4,0))</f>
        <v>6.6294513456626873</v>
      </c>
      <c r="R230" s="98">
        <f>INDEX('3. Proyección Usuarios'!$F$5:$AO$208,MATCH($C230&amp;$D$216&amp;R$218,'3. Proyección Usuarios'!$A$5:$A$208,0),MATCH($D$215,'3. Proyección Usuarios'!$F$4:$AO$4,0))</f>
        <v>8.0938699928697933</v>
      </c>
      <c r="S230" s="98">
        <f>INDEX('3. Proyección Usuarios'!$F$5:$AO$208,MATCH($C230&amp;$D$216&amp;S$218,'3. Proyección Usuarios'!$A$5:$A$208,0),MATCH($D$215,'3. Proyección Usuarios'!$F$4:$AO$4,0))</f>
        <v>7.6674956286916807</v>
      </c>
      <c r="T230" s="99"/>
    </row>
    <row r="231" spans="1:15107" s="2" customFormat="1" x14ac:dyDescent="0.4">
      <c r="A231" s="89"/>
      <c r="B231" s="100"/>
      <c r="C231" s="101" t="s">
        <v>25</v>
      </c>
      <c r="D231" s="102">
        <f>SUM(D219:D230)</f>
        <v>1694000.423668972</v>
      </c>
      <c r="E231" s="102">
        <f>SUM(E219:E230)</f>
        <v>4215267.1013271688</v>
      </c>
      <c r="F231" s="102">
        <f>SUM(F219:F230)</f>
        <v>2274027.1137182121</v>
      </c>
      <c r="G231" s="102">
        <f>SUM(G219:G230)</f>
        <v>2998491.6019888832</v>
      </c>
      <c r="H231" s="102">
        <f t="shared" ref="H231:S231" si="258">SUM(H219:H230)</f>
        <v>2530850.598991069</v>
      </c>
      <c r="I231" s="102">
        <f t="shared" si="258"/>
        <v>1936384.7331647382</v>
      </c>
      <c r="J231" s="102">
        <f t="shared" si="258"/>
        <v>3314216.8334265319</v>
      </c>
      <c r="K231" s="102">
        <f t="shared" si="258"/>
        <v>3102234.9470239421</v>
      </c>
      <c r="L231" s="102">
        <f t="shared" si="258"/>
        <v>2059872.2317312465</v>
      </c>
      <c r="M231" s="102">
        <f t="shared" si="258"/>
        <v>2146249.3272440755</v>
      </c>
      <c r="N231" s="102">
        <f t="shared" si="258"/>
        <v>3090617.9750769222</v>
      </c>
      <c r="O231" s="102">
        <f t="shared" si="258"/>
        <v>1734629.1318498703</v>
      </c>
      <c r="P231" s="102">
        <f t="shared" si="258"/>
        <v>3724064.8504095031</v>
      </c>
      <c r="Q231" s="102">
        <f>SUM(Q219:Q230)</f>
        <v>2198238.1850235225</v>
      </c>
      <c r="R231" s="102">
        <f>SUM(R219:R230)</f>
        <v>2683819.995840684</v>
      </c>
      <c r="S231" s="102">
        <f t="shared" si="258"/>
        <v>2542439.9087744048</v>
      </c>
      <c r="T231" s="103"/>
      <c r="U231" s="104"/>
    </row>
    <row r="232" spans="1:15107" s="2" customFormat="1" x14ac:dyDescent="0.4">
      <c r="A232" s="89"/>
      <c r="B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3"/>
      <c r="U232" s="104"/>
    </row>
    <row r="233" spans="1:15107" s="2" customFormat="1" x14ac:dyDescent="0.4">
      <c r="A233" s="89"/>
      <c r="B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3"/>
      <c r="U233" s="104"/>
    </row>
    <row r="234" spans="1:15107" s="2" customFormat="1" x14ac:dyDescent="0.4">
      <c r="A234" s="89"/>
      <c r="B234" s="24"/>
      <c r="C234" s="25" t="s">
        <v>194</v>
      </c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26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  <c r="HW234" s="23"/>
      <c r="HX234" s="23"/>
      <c r="HY234" s="23"/>
      <c r="HZ234" s="2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  <c r="IL234" s="23"/>
      <c r="IM234" s="23"/>
      <c r="IN234" s="23"/>
      <c r="IO234" s="23"/>
      <c r="IP234" s="23"/>
      <c r="IQ234" s="23"/>
      <c r="IR234" s="23"/>
      <c r="IS234" s="23"/>
      <c r="IT234" s="23"/>
      <c r="IU234" s="23"/>
      <c r="IV234" s="23"/>
      <c r="IW234" s="23"/>
      <c r="IX234" s="23"/>
      <c r="IY234" s="23"/>
      <c r="IZ234" s="23"/>
      <c r="JA234" s="23"/>
      <c r="JB234" s="23"/>
      <c r="JC234" s="23"/>
      <c r="JD234" s="23"/>
      <c r="JE234" s="23"/>
      <c r="JF234" s="23"/>
      <c r="JG234" s="23"/>
      <c r="JH234" s="23"/>
      <c r="JI234" s="23"/>
      <c r="JJ234" s="23"/>
      <c r="JK234" s="23"/>
      <c r="JL234" s="23"/>
      <c r="JM234" s="23"/>
      <c r="JN234" s="23"/>
      <c r="JO234" s="23"/>
      <c r="JP234" s="23"/>
      <c r="JQ234" s="23"/>
      <c r="JR234" s="23"/>
      <c r="JS234" s="23"/>
      <c r="JT234" s="23"/>
      <c r="JU234" s="23"/>
      <c r="JV234" s="23"/>
      <c r="JW234" s="23"/>
      <c r="JX234" s="23"/>
      <c r="JY234" s="23"/>
      <c r="JZ234" s="23"/>
      <c r="KA234" s="23"/>
      <c r="KB234" s="23"/>
      <c r="KC234" s="23"/>
      <c r="KD234" s="23"/>
      <c r="KE234" s="23"/>
      <c r="KF234" s="23"/>
      <c r="KG234" s="23"/>
      <c r="KH234" s="23"/>
      <c r="KI234" s="23"/>
      <c r="KJ234" s="23"/>
      <c r="KK234" s="23"/>
      <c r="KL234" s="23"/>
      <c r="KM234" s="23"/>
      <c r="KN234" s="23"/>
      <c r="KO234" s="23"/>
      <c r="KP234" s="23"/>
      <c r="KQ234" s="23"/>
      <c r="KR234" s="23"/>
      <c r="KS234" s="23"/>
      <c r="KT234" s="23"/>
      <c r="KU234" s="23"/>
      <c r="KV234" s="23"/>
      <c r="KW234" s="23"/>
      <c r="KX234" s="23"/>
      <c r="KY234" s="23"/>
      <c r="KZ234" s="23"/>
      <c r="LA234" s="23"/>
      <c r="LB234" s="23"/>
      <c r="LC234" s="23"/>
      <c r="LD234" s="23"/>
      <c r="LE234" s="23"/>
      <c r="LF234" s="23"/>
      <c r="LG234" s="23"/>
      <c r="LH234" s="23"/>
      <c r="LI234" s="23"/>
      <c r="LJ234" s="23"/>
      <c r="LK234" s="23"/>
      <c r="LL234" s="23"/>
      <c r="LM234" s="23"/>
      <c r="LN234" s="23"/>
      <c r="LO234" s="23"/>
      <c r="LP234" s="23"/>
      <c r="LQ234" s="23"/>
      <c r="LR234" s="23"/>
      <c r="LS234" s="23"/>
      <c r="LT234" s="23"/>
      <c r="LU234" s="23"/>
      <c r="LV234" s="23"/>
      <c r="LW234" s="23"/>
      <c r="LX234" s="23"/>
      <c r="LY234" s="23"/>
      <c r="LZ234" s="23"/>
      <c r="MA234" s="23"/>
      <c r="MB234" s="23"/>
      <c r="MC234" s="23"/>
      <c r="MD234" s="23"/>
      <c r="ME234" s="23"/>
      <c r="MF234" s="23"/>
      <c r="MG234" s="23"/>
      <c r="MH234" s="23"/>
      <c r="MI234" s="23"/>
      <c r="MJ234" s="23"/>
      <c r="MK234" s="23"/>
      <c r="ML234" s="23"/>
      <c r="MM234" s="23"/>
      <c r="MN234" s="23"/>
      <c r="MO234" s="23"/>
      <c r="MP234" s="23"/>
      <c r="MQ234" s="23"/>
      <c r="MR234" s="23"/>
      <c r="MS234" s="23"/>
      <c r="MT234" s="23"/>
      <c r="MU234" s="23"/>
      <c r="MV234" s="23"/>
      <c r="MW234" s="23"/>
      <c r="MX234" s="23"/>
      <c r="MY234" s="23"/>
      <c r="MZ234" s="23"/>
      <c r="NA234" s="23"/>
      <c r="NB234" s="23"/>
      <c r="NC234" s="23"/>
      <c r="ND234" s="23"/>
      <c r="NE234" s="23"/>
      <c r="NF234" s="23"/>
      <c r="NG234" s="23"/>
      <c r="NH234" s="23"/>
      <c r="NI234" s="23"/>
      <c r="NJ234" s="23"/>
      <c r="NK234" s="23"/>
      <c r="NL234" s="23"/>
      <c r="NM234" s="23"/>
      <c r="NN234" s="23"/>
      <c r="NO234" s="23"/>
      <c r="NP234" s="23"/>
      <c r="NQ234" s="23"/>
      <c r="NR234" s="23"/>
      <c r="NS234" s="23"/>
      <c r="NT234" s="23"/>
      <c r="NU234" s="23"/>
      <c r="NV234" s="23"/>
      <c r="NW234" s="23"/>
      <c r="NX234" s="23"/>
      <c r="NY234" s="23"/>
      <c r="NZ234" s="23"/>
      <c r="OA234" s="23"/>
      <c r="OB234" s="23"/>
      <c r="OC234" s="23"/>
      <c r="OD234" s="23"/>
      <c r="OE234" s="23"/>
      <c r="OF234" s="23"/>
      <c r="OG234" s="23"/>
      <c r="OH234" s="23"/>
      <c r="OI234" s="23"/>
      <c r="OJ234" s="23"/>
      <c r="OK234" s="23"/>
      <c r="OL234" s="23"/>
      <c r="OM234" s="23"/>
      <c r="ON234" s="23"/>
      <c r="OO234" s="23"/>
      <c r="OP234" s="23"/>
      <c r="OQ234" s="23"/>
      <c r="OR234" s="23"/>
      <c r="OS234" s="23"/>
      <c r="OT234" s="23"/>
      <c r="OU234" s="23"/>
      <c r="OV234" s="23"/>
      <c r="OW234" s="23"/>
      <c r="OX234" s="23"/>
      <c r="OY234" s="23"/>
      <c r="OZ234" s="23"/>
      <c r="PA234" s="23"/>
      <c r="PB234" s="23"/>
      <c r="PC234" s="23"/>
      <c r="PD234" s="23"/>
      <c r="PE234" s="23"/>
      <c r="PF234" s="23"/>
      <c r="PG234" s="23"/>
      <c r="PH234" s="23"/>
      <c r="PI234" s="23"/>
      <c r="PJ234" s="23"/>
      <c r="PK234" s="23"/>
      <c r="PL234" s="23"/>
      <c r="PM234" s="23"/>
      <c r="PN234" s="23"/>
      <c r="PO234" s="23"/>
      <c r="PP234" s="23"/>
      <c r="PQ234" s="23"/>
      <c r="PR234" s="23"/>
      <c r="PS234" s="23"/>
      <c r="PT234" s="23"/>
      <c r="PU234" s="23"/>
      <c r="PV234" s="23"/>
      <c r="PW234" s="23"/>
      <c r="PX234" s="23"/>
      <c r="PY234" s="23"/>
      <c r="PZ234" s="23"/>
      <c r="QA234" s="23"/>
      <c r="QB234" s="23"/>
      <c r="QC234" s="23"/>
      <c r="QD234" s="23"/>
      <c r="QE234" s="23"/>
      <c r="QF234" s="23"/>
      <c r="QG234" s="23"/>
      <c r="QH234" s="23"/>
      <c r="QI234" s="23"/>
      <c r="QJ234" s="23"/>
      <c r="QK234" s="23"/>
      <c r="QL234" s="23"/>
      <c r="QM234" s="23"/>
      <c r="QN234" s="23"/>
      <c r="QO234" s="23"/>
      <c r="QP234" s="23"/>
      <c r="QQ234" s="23"/>
      <c r="QR234" s="23"/>
      <c r="QS234" s="23"/>
      <c r="QT234" s="23"/>
      <c r="QU234" s="23"/>
      <c r="QV234" s="23"/>
      <c r="QW234" s="23"/>
      <c r="QX234" s="23"/>
      <c r="QY234" s="23"/>
      <c r="QZ234" s="23"/>
      <c r="RA234" s="23"/>
      <c r="RB234" s="23"/>
      <c r="RC234" s="23"/>
      <c r="RD234" s="23"/>
      <c r="RE234" s="23"/>
      <c r="RF234" s="23"/>
      <c r="RG234" s="23"/>
      <c r="RH234" s="23"/>
      <c r="RI234" s="23"/>
      <c r="RJ234" s="23"/>
      <c r="RK234" s="23"/>
      <c r="RL234" s="23"/>
      <c r="RM234" s="23"/>
      <c r="RN234" s="23"/>
      <c r="RO234" s="23"/>
      <c r="RP234" s="23"/>
      <c r="RQ234" s="23"/>
      <c r="RR234" s="23"/>
      <c r="RS234" s="23"/>
      <c r="RT234" s="23"/>
      <c r="RU234" s="23"/>
      <c r="RV234" s="23"/>
      <c r="RW234" s="23"/>
      <c r="RX234" s="23"/>
      <c r="RY234" s="23"/>
      <c r="RZ234" s="23"/>
      <c r="SA234" s="23"/>
      <c r="SB234" s="23"/>
      <c r="SC234" s="23"/>
      <c r="SD234" s="23"/>
      <c r="SE234" s="23"/>
      <c r="SF234" s="23"/>
      <c r="SG234" s="23"/>
      <c r="SH234" s="23"/>
      <c r="SI234" s="23"/>
      <c r="SJ234" s="23"/>
      <c r="SK234" s="23"/>
      <c r="SL234" s="23"/>
      <c r="SM234" s="23"/>
      <c r="SN234" s="23"/>
      <c r="SO234" s="23"/>
      <c r="SP234" s="23"/>
      <c r="SQ234" s="23"/>
      <c r="SR234" s="23"/>
      <c r="SS234" s="23"/>
      <c r="ST234" s="23"/>
      <c r="SU234" s="23"/>
      <c r="SV234" s="23"/>
      <c r="SW234" s="23"/>
      <c r="SX234" s="23"/>
      <c r="SY234" s="23"/>
      <c r="SZ234" s="23"/>
      <c r="TA234" s="23"/>
      <c r="TB234" s="23"/>
      <c r="TC234" s="23"/>
      <c r="TD234" s="23"/>
      <c r="TE234" s="23"/>
      <c r="TF234" s="23"/>
      <c r="TG234" s="23"/>
      <c r="TH234" s="23"/>
      <c r="TI234" s="23"/>
      <c r="TJ234" s="23"/>
      <c r="TK234" s="23"/>
      <c r="TL234" s="23"/>
      <c r="TM234" s="23"/>
      <c r="TN234" s="23"/>
      <c r="TO234" s="23"/>
      <c r="TP234" s="23"/>
      <c r="TQ234" s="23"/>
      <c r="TR234" s="23"/>
      <c r="TS234" s="23"/>
      <c r="TT234" s="23"/>
      <c r="TU234" s="23"/>
      <c r="TV234" s="23"/>
      <c r="TW234" s="23"/>
      <c r="TX234" s="23"/>
      <c r="TY234" s="23"/>
      <c r="TZ234" s="23"/>
      <c r="UA234" s="23"/>
      <c r="UB234" s="23"/>
      <c r="UC234" s="23"/>
      <c r="UD234" s="23"/>
      <c r="UE234" s="23"/>
      <c r="UF234" s="23"/>
      <c r="UG234" s="23"/>
      <c r="UH234" s="23"/>
      <c r="UI234" s="23"/>
      <c r="UJ234" s="23"/>
      <c r="UK234" s="23"/>
      <c r="UL234" s="23"/>
      <c r="UM234" s="23"/>
      <c r="UN234" s="23"/>
      <c r="UO234" s="23"/>
      <c r="UP234" s="23"/>
      <c r="UQ234" s="23"/>
      <c r="UR234" s="23"/>
      <c r="US234" s="23"/>
      <c r="UT234" s="23"/>
      <c r="UU234" s="23"/>
      <c r="UV234" s="23"/>
      <c r="UW234" s="23"/>
      <c r="UX234" s="23"/>
      <c r="UY234" s="23"/>
      <c r="UZ234" s="23"/>
      <c r="VA234" s="23"/>
      <c r="VB234" s="23"/>
      <c r="VC234" s="23"/>
      <c r="VD234" s="23"/>
      <c r="VE234" s="23"/>
      <c r="VF234" s="23"/>
      <c r="VG234" s="23"/>
      <c r="VH234" s="23"/>
      <c r="VI234" s="23"/>
      <c r="VJ234" s="23"/>
      <c r="VK234" s="23"/>
      <c r="VL234" s="23"/>
      <c r="VM234" s="23"/>
      <c r="VN234" s="23"/>
      <c r="VO234" s="23"/>
      <c r="VP234" s="23"/>
      <c r="VQ234" s="23"/>
      <c r="VR234" s="23"/>
      <c r="VS234" s="23"/>
      <c r="VT234" s="23"/>
      <c r="VU234" s="23"/>
      <c r="VV234" s="23"/>
      <c r="VW234" s="23"/>
      <c r="VX234" s="23"/>
      <c r="VY234" s="23"/>
      <c r="VZ234" s="23"/>
      <c r="WA234" s="23"/>
      <c r="WB234" s="23"/>
      <c r="WC234" s="23"/>
      <c r="WD234" s="23"/>
      <c r="WE234" s="23"/>
      <c r="WF234" s="23"/>
      <c r="WG234" s="23"/>
      <c r="WH234" s="23"/>
      <c r="WI234" s="23"/>
      <c r="WJ234" s="23"/>
      <c r="WK234" s="23"/>
      <c r="WL234" s="23"/>
      <c r="WM234" s="23"/>
      <c r="WN234" s="23"/>
      <c r="WO234" s="23"/>
      <c r="WP234" s="23"/>
      <c r="WQ234" s="23"/>
      <c r="WR234" s="23"/>
      <c r="WS234" s="23"/>
      <c r="WT234" s="23"/>
      <c r="WU234" s="23"/>
      <c r="WV234" s="23"/>
      <c r="WW234" s="23"/>
      <c r="WX234" s="23"/>
      <c r="WY234" s="23"/>
      <c r="WZ234" s="23"/>
      <c r="XA234" s="23"/>
      <c r="XB234" s="23"/>
      <c r="XC234" s="23"/>
      <c r="XD234" s="23"/>
      <c r="XE234" s="23"/>
      <c r="XF234" s="23"/>
      <c r="XG234" s="23"/>
      <c r="XH234" s="23"/>
      <c r="XI234" s="23"/>
      <c r="XJ234" s="23"/>
      <c r="XK234" s="23"/>
      <c r="XL234" s="23"/>
      <c r="XM234" s="23"/>
      <c r="XN234" s="23"/>
      <c r="XO234" s="23"/>
      <c r="XP234" s="23"/>
      <c r="XQ234" s="23"/>
      <c r="XR234" s="23"/>
      <c r="XS234" s="23"/>
      <c r="XT234" s="23"/>
      <c r="XU234" s="23"/>
      <c r="XV234" s="23"/>
      <c r="XW234" s="23"/>
      <c r="XX234" s="23"/>
      <c r="XY234" s="23"/>
      <c r="XZ234" s="23"/>
      <c r="YA234" s="23"/>
      <c r="YB234" s="23"/>
      <c r="YC234" s="23"/>
      <c r="YD234" s="23"/>
      <c r="YE234" s="23"/>
      <c r="YF234" s="23"/>
      <c r="YG234" s="23"/>
      <c r="YH234" s="23"/>
      <c r="YI234" s="23"/>
      <c r="YJ234" s="23"/>
      <c r="YK234" s="23"/>
      <c r="YL234" s="23"/>
      <c r="YM234" s="23"/>
      <c r="YN234" s="23"/>
      <c r="YO234" s="23"/>
      <c r="YP234" s="23"/>
      <c r="YQ234" s="23"/>
      <c r="YR234" s="23"/>
      <c r="YS234" s="23"/>
      <c r="YT234" s="23"/>
      <c r="YU234" s="23"/>
      <c r="YV234" s="23"/>
      <c r="YW234" s="23"/>
      <c r="YX234" s="23"/>
      <c r="YY234" s="23"/>
      <c r="YZ234" s="23"/>
      <c r="ZA234" s="23"/>
      <c r="ZB234" s="23"/>
      <c r="ZC234" s="23"/>
      <c r="ZD234" s="23"/>
      <c r="ZE234" s="23"/>
      <c r="ZF234" s="23"/>
      <c r="ZG234" s="23"/>
      <c r="ZH234" s="23"/>
      <c r="ZI234" s="23"/>
      <c r="ZJ234" s="23"/>
      <c r="ZK234" s="23"/>
      <c r="ZL234" s="23"/>
      <c r="ZM234" s="23"/>
      <c r="ZN234" s="23"/>
      <c r="ZO234" s="23"/>
      <c r="ZP234" s="23"/>
      <c r="ZQ234" s="23"/>
      <c r="ZR234" s="23"/>
      <c r="ZS234" s="23"/>
      <c r="ZT234" s="23"/>
      <c r="ZU234" s="23"/>
      <c r="ZV234" s="23"/>
      <c r="ZW234" s="23"/>
      <c r="ZX234" s="23"/>
      <c r="ZY234" s="23"/>
      <c r="ZZ234" s="23"/>
      <c r="AAA234" s="23"/>
      <c r="AAB234" s="23"/>
      <c r="AAC234" s="23"/>
      <c r="AAD234" s="23"/>
      <c r="AAE234" s="23"/>
      <c r="AAF234" s="23"/>
      <c r="AAG234" s="23"/>
      <c r="AAH234" s="23"/>
      <c r="AAI234" s="23"/>
      <c r="AAJ234" s="23"/>
      <c r="AAK234" s="23"/>
      <c r="AAL234" s="23"/>
      <c r="AAM234" s="23"/>
      <c r="AAN234" s="23"/>
      <c r="AAO234" s="23"/>
      <c r="AAP234" s="23"/>
      <c r="AAQ234" s="23"/>
      <c r="AAR234" s="23"/>
      <c r="AAS234" s="23"/>
      <c r="AAT234" s="23"/>
      <c r="AAU234" s="23"/>
      <c r="AAV234" s="23"/>
      <c r="AAW234" s="23"/>
      <c r="AAX234" s="23"/>
      <c r="AAY234" s="23"/>
      <c r="AAZ234" s="23"/>
      <c r="ABA234" s="23"/>
      <c r="ABB234" s="23"/>
      <c r="ABC234" s="23"/>
      <c r="ABD234" s="23"/>
      <c r="ABE234" s="23"/>
      <c r="ABF234" s="23"/>
      <c r="ABG234" s="23"/>
      <c r="ABH234" s="23"/>
      <c r="ABI234" s="23"/>
      <c r="ABJ234" s="23"/>
      <c r="ABK234" s="23"/>
      <c r="ABL234" s="23"/>
      <c r="ABM234" s="23"/>
      <c r="ABN234" s="23"/>
      <c r="ABO234" s="23"/>
      <c r="ABP234" s="23"/>
      <c r="ABQ234" s="23"/>
      <c r="ABR234" s="23"/>
      <c r="ABS234" s="23"/>
      <c r="ABT234" s="23"/>
      <c r="ABU234" s="23"/>
      <c r="ABV234" s="23"/>
      <c r="ABW234" s="23"/>
      <c r="ABX234" s="23"/>
      <c r="ABY234" s="23"/>
      <c r="ABZ234" s="23"/>
      <c r="ACA234" s="23"/>
      <c r="ACB234" s="23"/>
      <c r="ACC234" s="23"/>
      <c r="ACD234" s="23"/>
      <c r="ACE234" s="23"/>
      <c r="ACF234" s="23"/>
      <c r="ACG234" s="23"/>
      <c r="ACH234" s="23"/>
      <c r="ACI234" s="23"/>
      <c r="ACJ234" s="23"/>
      <c r="ACK234" s="23"/>
      <c r="ACL234" s="23"/>
      <c r="ACM234" s="23"/>
      <c r="ACN234" s="23"/>
      <c r="ACO234" s="23"/>
      <c r="ACP234" s="23"/>
      <c r="ACQ234" s="23"/>
      <c r="ACR234" s="23"/>
      <c r="ACS234" s="23"/>
      <c r="ACT234" s="23"/>
      <c r="ACU234" s="23"/>
      <c r="ACV234" s="23"/>
      <c r="ACW234" s="23"/>
      <c r="ACX234" s="23"/>
      <c r="ACY234" s="23"/>
      <c r="ACZ234" s="23"/>
      <c r="ADA234" s="23"/>
      <c r="ADB234" s="23"/>
      <c r="ADC234" s="23"/>
      <c r="ADD234" s="23"/>
      <c r="ADE234" s="23"/>
      <c r="ADF234" s="23"/>
      <c r="ADG234" s="23"/>
      <c r="ADH234" s="23"/>
      <c r="ADI234" s="23"/>
      <c r="ADJ234" s="23"/>
      <c r="ADK234" s="23"/>
      <c r="ADL234" s="23"/>
      <c r="ADM234" s="23"/>
      <c r="ADN234" s="23"/>
      <c r="ADO234" s="23"/>
      <c r="ADP234" s="23"/>
      <c r="ADQ234" s="23"/>
      <c r="ADR234" s="23"/>
      <c r="ADS234" s="23"/>
      <c r="ADT234" s="23"/>
      <c r="ADU234" s="23"/>
      <c r="ADV234" s="23"/>
      <c r="ADW234" s="23"/>
      <c r="ADX234" s="23"/>
      <c r="ADY234" s="23"/>
      <c r="ADZ234" s="23"/>
      <c r="AEA234" s="23"/>
      <c r="AEB234" s="23"/>
      <c r="AEC234" s="23"/>
      <c r="AED234" s="23"/>
      <c r="AEE234" s="23"/>
      <c r="AEF234" s="23"/>
      <c r="AEG234" s="23"/>
      <c r="AEH234" s="23"/>
      <c r="AEI234" s="23"/>
      <c r="AEJ234" s="23"/>
      <c r="AEK234" s="23"/>
      <c r="AEL234" s="23"/>
      <c r="AEM234" s="23"/>
      <c r="AEN234" s="23"/>
      <c r="AEO234" s="23"/>
      <c r="AEP234" s="23"/>
      <c r="AEQ234" s="23"/>
      <c r="AER234" s="23"/>
      <c r="AES234" s="23"/>
      <c r="AET234" s="23"/>
      <c r="AEU234" s="23"/>
      <c r="AEV234" s="23"/>
      <c r="AEW234" s="23"/>
      <c r="AEX234" s="23"/>
      <c r="AEY234" s="23"/>
      <c r="AEZ234" s="23"/>
      <c r="AFA234" s="23"/>
      <c r="AFB234" s="23"/>
      <c r="AFC234" s="23"/>
      <c r="AFD234" s="23"/>
      <c r="AFE234" s="23"/>
      <c r="AFF234" s="23"/>
      <c r="AFG234" s="23"/>
      <c r="AFH234" s="23"/>
      <c r="AFI234" s="23"/>
      <c r="AFJ234" s="23"/>
      <c r="AFK234" s="23"/>
      <c r="AFL234" s="23"/>
      <c r="AFM234" s="23"/>
      <c r="AFN234" s="23"/>
      <c r="AFO234" s="23"/>
      <c r="AFP234" s="23"/>
      <c r="AFQ234" s="23"/>
      <c r="AFR234" s="23"/>
      <c r="AFS234" s="23"/>
      <c r="AFT234" s="23"/>
      <c r="AFU234" s="23"/>
      <c r="AFV234" s="23"/>
      <c r="AFW234" s="23"/>
      <c r="AFX234" s="23"/>
      <c r="AFY234" s="23"/>
      <c r="AFZ234" s="23"/>
      <c r="AGA234" s="23"/>
      <c r="AGB234" s="23"/>
      <c r="AGC234" s="23"/>
      <c r="AGD234" s="23"/>
      <c r="AGE234" s="23"/>
      <c r="AGF234" s="23"/>
      <c r="AGG234" s="23"/>
      <c r="AGH234" s="23"/>
      <c r="AGI234" s="23"/>
      <c r="AGJ234" s="23"/>
      <c r="AGK234" s="23"/>
      <c r="AGL234" s="23"/>
      <c r="AGM234" s="23"/>
      <c r="AGN234" s="23"/>
      <c r="AGO234" s="23"/>
      <c r="AGP234" s="23"/>
      <c r="AGQ234" s="23"/>
      <c r="AGR234" s="23"/>
      <c r="AGS234" s="23"/>
      <c r="AGT234" s="23"/>
      <c r="AGU234" s="23"/>
      <c r="AGV234" s="23"/>
      <c r="AGW234" s="23"/>
      <c r="AGX234" s="23"/>
      <c r="AGY234" s="23"/>
      <c r="AGZ234" s="23"/>
      <c r="AHA234" s="23"/>
      <c r="AHB234" s="23"/>
      <c r="AHC234" s="23"/>
      <c r="AHD234" s="23"/>
      <c r="AHE234" s="23"/>
      <c r="AHF234" s="23"/>
      <c r="AHG234" s="23"/>
      <c r="AHH234" s="23"/>
      <c r="AHI234" s="23"/>
      <c r="AHJ234" s="23"/>
      <c r="AHK234" s="23"/>
      <c r="AHL234" s="23"/>
      <c r="AHM234" s="23"/>
      <c r="AHN234" s="23"/>
      <c r="AHO234" s="23"/>
      <c r="AHP234" s="23"/>
      <c r="AHQ234" s="23"/>
      <c r="AHR234" s="23"/>
      <c r="AHS234" s="23"/>
      <c r="AHT234" s="23"/>
      <c r="AHU234" s="23"/>
      <c r="AHV234" s="23"/>
      <c r="AHW234" s="23"/>
      <c r="AHX234" s="23"/>
      <c r="AHY234" s="23"/>
      <c r="AHZ234" s="23"/>
      <c r="AIA234" s="23"/>
      <c r="AIB234" s="23"/>
      <c r="AIC234" s="23"/>
      <c r="AID234" s="23"/>
      <c r="AIE234" s="23"/>
      <c r="AIF234" s="23"/>
      <c r="AIG234" s="23"/>
      <c r="AIH234" s="23"/>
      <c r="AII234" s="23"/>
      <c r="AIJ234" s="23"/>
      <c r="AIK234" s="23"/>
      <c r="AIL234" s="23"/>
      <c r="AIM234" s="23"/>
      <c r="AIN234" s="23"/>
      <c r="AIO234" s="23"/>
      <c r="AIP234" s="23"/>
      <c r="AIQ234" s="23"/>
      <c r="AIR234" s="23"/>
      <c r="AIS234" s="23"/>
      <c r="AIT234" s="23"/>
      <c r="AIU234" s="23"/>
      <c r="AIV234" s="23"/>
      <c r="AIW234" s="23"/>
      <c r="AIX234" s="23"/>
      <c r="AIY234" s="23"/>
      <c r="AIZ234" s="23"/>
      <c r="AJA234" s="23"/>
      <c r="AJB234" s="23"/>
      <c r="AJC234" s="23"/>
      <c r="AJD234" s="23"/>
      <c r="AJE234" s="23"/>
      <c r="AJF234" s="23"/>
      <c r="AJG234" s="23"/>
      <c r="AJH234" s="23"/>
      <c r="AJI234" s="23"/>
      <c r="AJJ234" s="23"/>
      <c r="AJK234" s="23"/>
      <c r="AJL234" s="23"/>
      <c r="AJM234" s="23"/>
      <c r="AJN234" s="23"/>
      <c r="AJO234" s="23"/>
      <c r="AJP234" s="23"/>
      <c r="AJQ234" s="23"/>
      <c r="AJR234" s="23"/>
      <c r="AJS234" s="23"/>
      <c r="AJT234" s="23"/>
      <c r="AJU234" s="23"/>
      <c r="AJV234" s="23"/>
      <c r="AJW234" s="23"/>
      <c r="AJX234" s="23"/>
      <c r="AJY234" s="23"/>
      <c r="AJZ234" s="23"/>
      <c r="AKA234" s="23"/>
      <c r="AKB234" s="23"/>
      <c r="AKC234" s="23"/>
      <c r="AKD234" s="23"/>
      <c r="AKE234" s="23"/>
      <c r="AKF234" s="23"/>
      <c r="AKG234" s="23"/>
      <c r="AKH234" s="23"/>
      <c r="AKI234" s="23"/>
      <c r="AKJ234" s="23"/>
      <c r="AKK234" s="23"/>
      <c r="AKL234" s="23"/>
      <c r="AKM234" s="23"/>
      <c r="AKN234" s="23"/>
      <c r="AKO234" s="23"/>
      <c r="AKP234" s="23"/>
      <c r="AKQ234" s="23"/>
      <c r="AKR234" s="23"/>
      <c r="AKS234" s="23"/>
      <c r="AKT234" s="23"/>
      <c r="AKU234" s="23"/>
      <c r="AKV234" s="23"/>
      <c r="AKW234" s="23"/>
      <c r="AKX234" s="23"/>
      <c r="AKY234" s="23"/>
      <c r="AKZ234" s="23"/>
      <c r="ALA234" s="23"/>
      <c r="ALB234" s="23"/>
      <c r="ALC234" s="23"/>
      <c r="ALD234" s="23"/>
      <c r="ALE234" s="23"/>
      <c r="ALF234" s="23"/>
      <c r="ALG234" s="23"/>
      <c r="ALH234" s="23"/>
      <c r="ALI234" s="23"/>
      <c r="ALJ234" s="23"/>
      <c r="ALK234" s="23"/>
      <c r="ALL234" s="23"/>
      <c r="ALM234" s="23"/>
      <c r="ALN234" s="23"/>
      <c r="ALO234" s="23"/>
      <c r="ALP234" s="23"/>
      <c r="ALQ234" s="23"/>
      <c r="ALR234" s="23"/>
      <c r="ALS234" s="23"/>
      <c r="ALT234" s="23"/>
      <c r="ALU234" s="23"/>
      <c r="ALV234" s="23"/>
      <c r="ALW234" s="23"/>
      <c r="ALX234" s="23"/>
      <c r="ALY234" s="23"/>
      <c r="ALZ234" s="23"/>
      <c r="AMA234" s="23"/>
      <c r="AMB234" s="23"/>
      <c r="AMC234" s="23"/>
      <c r="AMD234" s="23"/>
      <c r="AME234" s="23"/>
      <c r="AMF234" s="23"/>
      <c r="AMG234" s="23"/>
      <c r="AMH234" s="23"/>
      <c r="AMI234" s="23"/>
      <c r="AMJ234" s="23"/>
      <c r="AMK234" s="23"/>
      <c r="AML234" s="23"/>
      <c r="AMM234" s="23"/>
      <c r="AMN234" s="23"/>
      <c r="AMO234" s="23"/>
      <c r="AMP234" s="23"/>
      <c r="AMQ234" s="23"/>
      <c r="AMR234" s="23"/>
      <c r="AMS234" s="23"/>
      <c r="AMT234" s="23"/>
      <c r="AMU234" s="23"/>
      <c r="AMV234" s="23"/>
      <c r="AMW234" s="23"/>
      <c r="AMX234" s="23"/>
      <c r="AMY234" s="23"/>
      <c r="AMZ234" s="23"/>
      <c r="ANA234" s="23"/>
      <c r="ANB234" s="23"/>
      <c r="ANC234" s="23"/>
      <c r="AND234" s="23"/>
      <c r="ANE234" s="23"/>
      <c r="ANF234" s="23"/>
      <c r="ANG234" s="23"/>
      <c r="ANH234" s="23"/>
      <c r="ANI234" s="23"/>
      <c r="ANJ234" s="23"/>
      <c r="ANK234" s="23"/>
      <c r="ANL234" s="23"/>
      <c r="ANM234" s="23"/>
      <c r="ANN234" s="23"/>
      <c r="ANO234" s="23"/>
      <c r="ANP234" s="23"/>
      <c r="ANQ234" s="23"/>
      <c r="ANR234" s="23"/>
      <c r="ANS234" s="23"/>
      <c r="ANT234" s="23"/>
      <c r="ANU234" s="23"/>
      <c r="ANV234" s="23"/>
      <c r="ANW234" s="23"/>
      <c r="ANX234" s="23"/>
      <c r="ANY234" s="23"/>
      <c r="ANZ234" s="23"/>
      <c r="AOA234" s="23"/>
      <c r="AOB234" s="23"/>
      <c r="AOC234" s="23"/>
      <c r="AOD234" s="23"/>
      <c r="AOE234" s="23"/>
      <c r="AOF234" s="23"/>
      <c r="AOG234" s="23"/>
      <c r="AOH234" s="23"/>
      <c r="AOI234" s="23"/>
      <c r="AOJ234" s="23"/>
      <c r="AOK234" s="23"/>
      <c r="AOL234" s="23"/>
      <c r="AOM234" s="23"/>
      <c r="AON234" s="23"/>
      <c r="AOO234" s="23"/>
      <c r="AOP234" s="23"/>
      <c r="AOQ234" s="23"/>
      <c r="AOR234" s="23"/>
      <c r="AOS234" s="23"/>
      <c r="AOT234" s="23"/>
      <c r="AOU234" s="23"/>
      <c r="AOV234" s="23"/>
      <c r="AOW234" s="23"/>
      <c r="AOX234" s="23"/>
      <c r="AOY234" s="23"/>
      <c r="AOZ234" s="23"/>
      <c r="APA234" s="23"/>
      <c r="APB234" s="23"/>
      <c r="APC234" s="23"/>
      <c r="APD234" s="23"/>
      <c r="APE234" s="23"/>
      <c r="APF234" s="23"/>
      <c r="APG234" s="23"/>
      <c r="APH234" s="23"/>
      <c r="API234" s="23"/>
      <c r="APJ234" s="23"/>
      <c r="APK234" s="23"/>
      <c r="APL234" s="23"/>
      <c r="APM234" s="23"/>
      <c r="APN234" s="23"/>
      <c r="APO234" s="23"/>
      <c r="APP234" s="23"/>
      <c r="APQ234" s="23"/>
      <c r="APR234" s="23"/>
      <c r="APS234" s="23"/>
      <c r="APT234" s="23"/>
      <c r="APU234" s="23"/>
      <c r="APV234" s="23"/>
      <c r="APW234" s="23"/>
      <c r="APX234" s="23"/>
      <c r="APY234" s="23"/>
      <c r="APZ234" s="23"/>
      <c r="AQA234" s="23"/>
      <c r="AQB234" s="23"/>
      <c r="AQC234" s="23"/>
      <c r="AQD234" s="23"/>
      <c r="AQE234" s="23"/>
      <c r="AQF234" s="23"/>
      <c r="AQG234" s="23"/>
      <c r="AQH234" s="23"/>
      <c r="AQI234" s="23"/>
      <c r="AQJ234" s="23"/>
      <c r="AQK234" s="23"/>
      <c r="AQL234" s="23"/>
      <c r="AQM234" s="23"/>
      <c r="AQN234" s="23"/>
      <c r="AQO234" s="23"/>
      <c r="AQP234" s="23"/>
      <c r="AQQ234" s="23"/>
      <c r="AQR234" s="23"/>
      <c r="AQS234" s="23"/>
      <c r="AQT234" s="23"/>
      <c r="AQU234" s="23"/>
      <c r="AQV234" s="23"/>
      <c r="AQW234" s="23"/>
      <c r="AQX234" s="23"/>
      <c r="AQY234" s="23"/>
      <c r="AQZ234" s="23"/>
      <c r="ARA234" s="23"/>
      <c r="ARB234" s="23"/>
      <c r="ARC234" s="23"/>
      <c r="ARD234" s="23"/>
      <c r="ARE234" s="23"/>
      <c r="ARF234" s="23"/>
      <c r="ARG234" s="23"/>
      <c r="ARH234" s="23"/>
      <c r="ARI234" s="23"/>
      <c r="ARJ234" s="23"/>
      <c r="ARK234" s="23"/>
      <c r="ARL234" s="23"/>
      <c r="ARM234" s="23"/>
      <c r="ARN234" s="23"/>
      <c r="ARO234" s="23"/>
      <c r="ARP234" s="23"/>
      <c r="ARQ234" s="23"/>
      <c r="ARR234" s="23"/>
      <c r="ARS234" s="23"/>
      <c r="ART234" s="23"/>
      <c r="ARU234" s="23"/>
      <c r="ARV234" s="23"/>
      <c r="ARW234" s="23"/>
      <c r="ARX234" s="23"/>
      <c r="ARY234" s="23"/>
      <c r="ARZ234" s="23"/>
      <c r="ASA234" s="23"/>
      <c r="ASB234" s="23"/>
      <c r="ASC234" s="23"/>
      <c r="ASD234" s="23"/>
      <c r="ASE234" s="23"/>
      <c r="ASF234" s="23"/>
      <c r="ASG234" s="23"/>
      <c r="ASH234" s="23"/>
      <c r="ASI234" s="23"/>
      <c r="ASJ234" s="23"/>
      <c r="ASK234" s="23"/>
      <c r="ASL234" s="23"/>
      <c r="ASM234" s="23"/>
      <c r="ASN234" s="23"/>
      <c r="ASO234" s="23"/>
      <c r="ASP234" s="23"/>
      <c r="ASQ234" s="23"/>
      <c r="ASR234" s="23"/>
      <c r="ASS234" s="23"/>
      <c r="AST234" s="23"/>
      <c r="ASU234" s="23"/>
      <c r="ASV234" s="23"/>
      <c r="ASW234" s="23"/>
      <c r="ASX234" s="23"/>
      <c r="ASY234" s="23"/>
      <c r="ASZ234" s="23"/>
      <c r="ATA234" s="23"/>
      <c r="ATB234" s="23"/>
      <c r="ATC234" s="23"/>
      <c r="ATD234" s="23"/>
      <c r="ATE234" s="23"/>
      <c r="ATF234" s="23"/>
      <c r="ATG234" s="23"/>
      <c r="ATH234" s="23"/>
      <c r="ATI234" s="23"/>
      <c r="ATJ234" s="23"/>
      <c r="ATK234" s="23"/>
      <c r="ATL234" s="23"/>
      <c r="ATM234" s="23"/>
      <c r="ATN234" s="23"/>
      <c r="ATO234" s="23"/>
      <c r="ATP234" s="23"/>
      <c r="ATQ234" s="23"/>
      <c r="ATR234" s="23"/>
      <c r="ATS234" s="23"/>
      <c r="ATT234" s="23"/>
      <c r="ATU234" s="23"/>
      <c r="ATV234" s="23"/>
      <c r="ATW234" s="23"/>
      <c r="ATX234" s="23"/>
      <c r="ATY234" s="23"/>
      <c r="ATZ234" s="23"/>
      <c r="AUA234" s="23"/>
      <c r="AUB234" s="23"/>
      <c r="AUC234" s="23"/>
      <c r="AUD234" s="23"/>
      <c r="AUE234" s="23"/>
      <c r="AUF234" s="23"/>
      <c r="AUG234" s="23"/>
      <c r="AUH234" s="23"/>
      <c r="AUI234" s="23"/>
      <c r="AUJ234" s="23"/>
      <c r="AUK234" s="23"/>
      <c r="AUL234" s="23"/>
      <c r="AUM234" s="23"/>
      <c r="AUN234" s="23"/>
      <c r="AUO234" s="23"/>
      <c r="AUP234" s="23"/>
      <c r="AUQ234" s="23"/>
      <c r="AUR234" s="23"/>
      <c r="AUS234" s="23"/>
      <c r="AUT234" s="23"/>
      <c r="AUU234" s="23"/>
      <c r="AUV234" s="23"/>
      <c r="AUW234" s="23"/>
      <c r="AUX234" s="23"/>
      <c r="AUY234" s="23"/>
      <c r="AUZ234" s="23"/>
      <c r="AVA234" s="23"/>
      <c r="AVB234" s="23"/>
      <c r="AVC234" s="23"/>
      <c r="AVD234" s="23"/>
      <c r="AVE234" s="23"/>
      <c r="AVF234" s="23"/>
      <c r="AVG234" s="23"/>
      <c r="AVH234" s="23"/>
      <c r="AVI234" s="23"/>
      <c r="AVJ234" s="23"/>
      <c r="AVK234" s="23"/>
      <c r="AVL234" s="23"/>
      <c r="AVM234" s="23"/>
      <c r="AVN234" s="23"/>
      <c r="AVO234" s="23"/>
      <c r="AVP234" s="23"/>
      <c r="AVQ234" s="23"/>
      <c r="AVR234" s="23"/>
      <c r="AVS234" s="23"/>
      <c r="AVT234" s="23"/>
      <c r="AVU234" s="23"/>
      <c r="AVV234" s="23"/>
      <c r="AVW234" s="23"/>
      <c r="AVX234" s="23"/>
      <c r="AVY234" s="23"/>
      <c r="AVZ234" s="23"/>
      <c r="AWA234" s="23"/>
      <c r="AWB234" s="23"/>
      <c r="AWC234" s="23"/>
      <c r="AWD234" s="23"/>
      <c r="AWE234" s="23"/>
      <c r="AWF234" s="23"/>
      <c r="AWG234" s="23"/>
      <c r="AWH234" s="23"/>
      <c r="AWI234" s="23"/>
      <c r="AWJ234" s="23"/>
      <c r="AWK234" s="23"/>
      <c r="AWL234" s="23"/>
      <c r="AWM234" s="23"/>
      <c r="AWN234" s="23"/>
      <c r="AWO234" s="23"/>
      <c r="AWP234" s="23"/>
      <c r="AWQ234" s="23"/>
      <c r="AWR234" s="23"/>
      <c r="AWS234" s="23"/>
      <c r="AWT234" s="23"/>
      <c r="AWU234" s="23"/>
      <c r="AWV234" s="23"/>
      <c r="AWW234" s="23"/>
      <c r="AWX234" s="23"/>
      <c r="AWY234" s="23"/>
      <c r="AWZ234" s="23"/>
      <c r="AXA234" s="23"/>
      <c r="AXB234" s="23"/>
      <c r="AXC234" s="23"/>
      <c r="AXD234" s="23"/>
      <c r="AXE234" s="23"/>
      <c r="AXF234" s="23"/>
      <c r="AXG234" s="23"/>
      <c r="AXH234" s="23"/>
      <c r="AXI234" s="23"/>
      <c r="AXJ234" s="23"/>
      <c r="AXK234" s="23"/>
      <c r="AXL234" s="23"/>
      <c r="AXM234" s="23"/>
      <c r="AXN234" s="23"/>
      <c r="AXO234" s="23"/>
      <c r="AXP234" s="23"/>
      <c r="AXQ234" s="23"/>
      <c r="AXR234" s="23"/>
      <c r="AXS234" s="23"/>
      <c r="AXT234" s="23"/>
      <c r="AXU234" s="23"/>
      <c r="AXV234" s="23"/>
      <c r="AXW234" s="23"/>
      <c r="AXX234" s="23"/>
      <c r="AXY234" s="23"/>
      <c r="AXZ234" s="23"/>
      <c r="AYA234" s="23"/>
      <c r="AYB234" s="23"/>
      <c r="AYC234" s="23"/>
      <c r="AYD234" s="23"/>
      <c r="AYE234" s="23"/>
      <c r="AYF234" s="23"/>
      <c r="AYG234" s="23"/>
      <c r="AYH234" s="23"/>
      <c r="AYI234" s="23"/>
      <c r="AYJ234" s="23"/>
      <c r="AYK234" s="23"/>
      <c r="AYL234" s="23"/>
      <c r="AYM234" s="23"/>
      <c r="AYN234" s="23"/>
      <c r="AYO234" s="23"/>
      <c r="AYP234" s="23"/>
      <c r="AYQ234" s="23"/>
      <c r="AYR234" s="23"/>
      <c r="AYS234" s="23"/>
      <c r="AYT234" s="23"/>
      <c r="AYU234" s="23"/>
      <c r="AYV234" s="23"/>
      <c r="AYW234" s="23"/>
      <c r="AYX234" s="23"/>
      <c r="AYY234" s="23"/>
      <c r="AYZ234" s="23"/>
      <c r="AZA234" s="23"/>
      <c r="AZB234" s="23"/>
      <c r="AZC234" s="23"/>
      <c r="AZD234" s="23"/>
      <c r="AZE234" s="23"/>
      <c r="AZF234" s="23"/>
      <c r="AZG234" s="23"/>
      <c r="AZH234" s="23"/>
      <c r="AZI234" s="23"/>
      <c r="AZJ234" s="23"/>
      <c r="AZK234" s="23"/>
      <c r="AZL234" s="23"/>
      <c r="AZM234" s="23"/>
      <c r="AZN234" s="23"/>
      <c r="AZO234" s="23"/>
      <c r="AZP234" s="23"/>
      <c r="AZQ234" s="23"/>
      <c r="AZR234" s="23"/>
      <c r="AZS234" s="23"/>
      <c r="AZT234" s="23"/>
      <c r="AZU234" s="23"/>
      <c r="AZV234" s="23"/>
      <c r="AZW234" s="23"/>
      <c r="AZX234" s="23"/>
      <c r="AZY234" s="23"/>
      <c r="AZZ234" s="23"/>
      <c r="BAA234" s="23"/>
      <c r="BAB234" s="23"/>
      <c r="BAC234" s="23"/>
      <c r="BAD234" s="23"/>
      <c r="BAE234" s="23"/>
      <c r="BAF234" s="23"/>
      <c r="BAG234" s="23"/>
      <c r="BAH234" s="23"/>
      <c r="BAI234" s="23"/>
      <c r="BAJ234" s="23"/>
      <c r="BAK234" s="23"/>
      <c r="BAL234" s="23"/>
      <c r="BAM234" s="23"/>
      <c r="BAN234" s="23"/>
      <c r="BAO234" s="23"/>
      <c r="BAP234" s="23"/>
      <c r="BAQ234" s="23"/>
      <c r="BAR234" s="23"/>
      <c r="BAS234" s="23"/>
      <c r="BAT234" s="23"/>
      <c r="BAU234" s="23"/>
      <c r="BAV234" s="23"/>
      <c r="BAW234" s="23"/>
      <c r="BAX234" s="23"/>
      <c r="BAY234" s="23"/>
      <c r="BAZ234" s="23"/>
      <c r="BBA234" s="23"/>
      <c r="BBB234" s="23"/>
      <c r="BBC234" s="23"/>
      <c r="BBD234" s="23"/>
      <c r="BBE234" s="23"/>
      <c r="BBF234" s="23"/>
      <c r="BBG234" s="23"/>
      <c r="BBH234" s="23"/>
      <c r="BBI234" s="23"/>
      <c r="BBJ234" s="23"/>
      <c r="BBK234" s="23"/>
      <c r="BBL234" s="23"/>
      <c r="BBM234" s="23"/>
      <c r="BBN234" s="23"/>
      <c r="BBO234" s="23"/>
      <c r="BBP234" s="23"/>
      <c r="BBQ234" s="23"/>
      <c r="BBR234" s="23"/>
      <c r="BBS234" s="23"/>
      <c r="BBT234" s="23"/>
      <c r="BBU234" s="23"/>
      <c r="BBV234" s="23"/>
      <c r="BBW234" s="23"/>
      <c r="BBX234" s="23"/>
      <c r="BBY234" s="23"/>
      <c r="BBZ234" s="23"/>
      <c r="BCA234" s="23"/>
      <c r="BCB234" s="23"/>
      <c r="BCC234" s="23"/>
      <c r="BCD234" s="23"/>
      <c r="BCE234" s="23"/>
      <c r="BCF234" s="23"/>
      <c r="BCG234" s="23"/>
      <c r="BCH234" s="23"/>
      <c r="BCI234" s="23"/>
      <c r="BCJ234" s="23"/>
      <c r="BCK234" s="23"/>
      <c r="BCL234" s="23"/>
      <c r="BCM234" s="23"/>
      <c r="BCN234" s="23"/>
      <c r="BCO234" s="23"/>
      <c r="BCP234" s="23"/>
      <c r="BCQ234" s="23"/>
      <c r="BCR234" s="23"/>
      <c r="BCS234" s="23"/>
      <c r="BCT234" s="23"/>
      <c r="BCU234" s="23"/>
      <c r="BCV234" s="23"/>
      <c r="BCW234" s="23"/>
      <c r="BCX234" s="23"/>
      <c r="BCY234" s="23"/>
      <c r="BCZ234" s="23"/>
      <c r="BDA234" s="23"/>
      <c r="BDB234" s="23"/>
      <c r="BDC234" s="23"/>
      <c r="BDD234" s="23"/>
      <c r="BDE234" s="23"/>
      <c r="BDF234" s="23"/>
      <c r="BDG234" s="23"/>
      <c r="BDH234" s="23"/>
      <c r="BDI234" s="23"/>
      <c r="BDJ234" s="23"/>
      <c r="BDK234" s="23"/>
      <c r="BDL234" s="23"/>
      <c r="BDM234" s="23"/>
      <c r="BDN234" s="23"/>
      <c r="BDO234" s="23"/>
      <c r="BDP234" s="23"/>
      <c r="BDQ234" s="23"/>
      <c r="BDR234" s="23"/>
      <c r="BDS234" s="23"/>
      <c r="BDT234" s="23"/>
      <c r="BDU234" s="23"/>
      <c r="BDV234" s="23"/>
      <c r="BDW234" s="23"/>
      <c r="BDX234" s="23"/>
      <c r="BDY234" s="23"/>
      <c r="BDZ234" s="23"/>
      <c r="BEA234" s="23"/>
      <c r="BEB234" s="23"/>
      <c r="BEC234" s="23"/>
      <c r="BED234" s="23"/>
      <c r="BEE234" s="23"/>
      <c r="BEF234" s="23"/>
      <c r="BEG234" s="23"/>
      <c r="BEH234" s="23"/>
      <c r="BEI234" s="23"/>
      <c r="BEJ234" s="23"/>
      <c r="BEK234" s="23"/>
      <c r="BEL234" s="23"/>
      <c r="BEM234" s="23"/>
      <c r="BEN234" s="23"/>
      <c r="BEO234" s="23"/>
      <c r="BEP234" s="23"/>
      <c r="BEQ234" s="23"/>
      <c r="BER234" s="23"/>
      <c r="BES234" s="23"/>
      <c r="BET234" s="23"/>
      <c r="BEU234" s="23"/>
      <c r="BEV234" s="23"/>
      <c r="BEW234" s="23"/>
      <c r="BEX234" s="23"/>
      <c r="BEY234" s="23"/>
      <c r="BEZ234" s="23"/>
      <c r="BFA234" s="23"/>
      <c r="BFB234" s="23"/>
      <c r="BFC234" s="23"/>
      <c r="BFD234" s="23"/>
      <c r="BFE234" s="23"/>
      <c r="BFF234" s="23"/>
      <c r="BFG234" s="23"/>
      <c r="BFH234" s="23"/>
      <c r="BFI234" s="23"/>
      <c r="BFJ234" s="23"/>
      <c r="BFK234" s="23"/>
      <c r="BFL234" s="23"/>
      <c r="BFM234" s="23"/>
      <c r="BFN234" s="23"/>
      <c r="BFO234" s="23"/>
      <c r="BFP234" s="23"/>
      <c r="BFQ234" s="23"/>
      <c r="BFR234" s="23"/>
      <c r="BFS234" s="23"/>
      <c r="BFT234" s="23"/>
      <c r="BFU234" s="23"/>
      <c r="BFV234" s="23"/>
      <c r="BFW234" s="23"/>
      <c r="BFX234" s="23"/>
      <c r="BFY234" s="23"/>
      <c r="BFZ234" s="23"/>
      <c r="BGA234" s="23"/>
      <c r="BGB234" s="23"/>
      <c r="BGC234" s="23"/>
      <c r="BGD234" s="23"/>
      <c r="BGE234" s="23"/>
      <c r="BGF234" s="23"/>
      <c r="BGG234" s="23"/>
      <c r="BGH234" s="23"/>
      <c r="BGI234" s="23"/>
      <c r="BGJ234" s="23"/>
      <c r="BGK234" s="23"/>
      <c r="BGL234" s="23"/>
      <c r="BGM234" s="23"/>
      <c r="BGN234" s="23"/>
      <c r="BGO234" s="23"/>
      <c r="BGP234" s="23"/>
      <c r="BGQ234" s="23"/>
      <c r="BGR234" s="23"/>
      <c r="BGS234" s="23"/>
      <c r="BGT234" s="23"/>
      <c r="BGU234" s="23"/>
      <c r="BGV234" s="23"/>
      <c r="BGW234" s="23"/>
      <c r="BGX234" s="23"/>
      <c r="BGY234" s="23"/>
      <c r="BGZ234" s="23"/>
      <c r="BHA234" s="23"/>
      <c r="BHB234" s="23"/>
      <c r="BHC234" s="23"/>
      <c r="BHD234" s="23"/>
      <c r="BHE234" s="23"/>
      <c r="BHF234" s="23"/>
      <c r="BHG234" s="23"/>
      <c r="BHH234" s="23"/>
      <c r="BHI234" s="23"/>
      <c r="BHJ234" s="23"/>
      <c r="BHK234" s="23"/>
      <c r="BHL234" s="23"/>
      <c r="BHM234" s="23"/>
      <c r="BHN234" s="23"/>
      <c r="BHO234" s="23"/>
      <c r="BHP234" s="23"/>
      <c r="BHQ234" s="23"/>
      <c r="BHR234" s="23"/>
      <c r="BHS234" s="23"/>
      <c r="BHT234" s="23"/>
      <c r="BHU234" s="23"/>
      <c r="BHV234" s="23"/>
      <c r="BHW234" s="23"/>
      <c r="BHX234" s="23"/>
      <c r="BHY234" s="23"/>
      <c r="BHZ234" s="23"/>
      <c r="BIA234" s="23"/>
      <c r="BIB234" s="23"/>
      <c r="BIC234" s="23"/>
      <c r="BID234" s="23"/>
      <c r="BIE234" s="23"/>
      <c r="BIF234" s="23"/>
      <c r="BIG234" s="23"/>
      <c r="BIH234" s="23"/>
      <c r="BII234" s="23"/>
      <c r="BIJ234" s="23"/>
      <c r="BIK234" s="23"/>
      <c r="BIL234" s="23"/>
      <c r="BIM234" s="23"/>
      <c r="BIN234" s="23"/>
      <c r="BIO234" s="23"/>
      <c r="BIP234" s="23"/>
      <c r="BIQ234" s="23"/>
      <c r="BIR234" s="23"/>
      <c r="BIS234" s="23"/>
      <c r="BIT234" s="23"/>
      <c r="BIU234" s="23"/>
      <c r="BIV234" s="23"/>
      <c r="BIW234" s="23"/>
      <c r="BIX234" s="23"/>
      <c r="BIY234" s="23"/>
      <c r="BIZ234" s="23"/>
      <c r="BJA234" s="23"/>
      <c r="BJB234" s="23"/>
      <c r="BJC234" s="23"/>
      <c r="BJD234" s="23"/>
      <c r="BJE234" s="23"/>
      <c r="BJF234" s="23"/>
      <c r="BJG234" s="23"/>
      <c r="BJH234" s="23"/>
      <c r="BJI234" s="23"/>
      <c r="BJJ234" s="23"/>
      <c r="BJK234" s="23"/>
      <c r="BJL234" s="23"/>
      <c r="BJM234" s="23"/>
      <c r="BJN234" s="23"/>
      <c r="BJO234" s="23"/>
      <c r="BJP234" s="23"/>
      <c r="BJQ234" s="23"/>
      <c r="BJR234" s="23"/>
      <c r="BJS234" s="23"/>
      <c r="BJT234" s="23"/>
      <c r="BJU234" s="23"/>
      <c r="BJV234" s="23"/>
      <c r="BJW234" s="23"/>
      <c r="BJX234" s="23"/>
      <c r="BJY234" s="23"/>
      <c r="BJZ234" s="23"/>
      <c r="BKA234" s="23"/>
      <c r="BKB234" s="23"/>
      <c r="BKC234" s="23"/>
      <c r="BKD234" s="23"/>
      <c r="BKE234" s="23"/>
      <c r="BKF234" s="23"/>
      <c r="BKG234" s="23"/>
      <c r="BKH234" s="23"/>
      <c r="BKI234" s="23"/>
      <c r="BKJ234" s="23"/>
      <c r="BKK234" s="23"/>
      <c r="BKL234" s="23"/>
      <c r="BKM234" s="23"/>
      <c r="BKN234" s="23"/>
      <c r="BKO234" s="23"/>
      <c r="BKP234" s="23"/>
      <c r="BKQ234" s="23"/>
      <c r="BKR234" s="23"/>
      <c r="BKS234" s="23"/>
      <c r="BKT234" s="23"/>
      <c r="BKU234" s="23"/>
      <c r="BKV234" s="23"/>
      <c r="BKW234" s="23"/>
      <c r="BKX234" s="23"/>
      <c r="BKY234" s="23"/>
      <c r="BKZ234" s="23"/>
      <c r="BLA234" s="23"/>
      <c r="BLB234" s="23"/>
      <c r="BLC234" s="23"/>
      <c r="BLD234" s="23"/>
      <c r="BLE234" s="23"/>
      <c r="BLF234" s="23"/>
      <c r="BLG234" s="23"/>
      <c r="BLH234" s="23"/>
      <c r="BLI234" s="23"/>
      <c r="BLJ234" s="23"/>
      <c r="BLK234" s="23"/>
      <c r="BLL234" s="23"/>
      <c r="BLM234" s="23"/>
      <c r="BLN234" s="23"/>
      <c r="BLO234" s="23"/>
      <c r="BLP234" s="23"/>
      <c r="BLQ234" s="23"/>
      <c r="BLR234" s="23"/>
      <c r="BLS234" s="23"/>
      <c r="BLT234" s="23"/>
      <c r="BLU234" s="23"/>
      <c r="BLV234" s="23"/>
      <c r="BLW234" s="23"/>
      <c r="BLX234" s="23"/>
      <c r="BLY234" s="23"/>
      <c r="BLZ234" s="23"/>
      <c r="BMA234" s="23"/>
      <c r="BMB234" s="23"/>
      <c r="BMC234" s="23"/>
      <c r="BMD234" s="23"/>
      <c r="BME234" s="23"/>
      <c r="BMF234" s="23"/>
      <c r="BMG234" s="23"/>
      <c r="BMH234" s="23"/>
      <c r="BMI234" s="23"/>
      <c r="BMJ234" s="23"/>
      <c r="BMK234" s="23"/>
      <c r="BML234" s="23"/>
      <c r="BMM234" s="23"/>
      <c r="BMN234" s="23"/>
      <c r="BMO234" s="23"/>
      <c r="BMP234" s="23"/>
      <c r="BMQ234" s="23"/>
      <c r="BMR234" s="23"/>
      <c r="BMS234" s="23"/>
      <c r="BMT234" s="23"/>
      <c r="BMU234" s="23"/>
      <c r="BMV234" s="23"/>
      <c r="BMW234" s="23"/>
      <c r="BMX234" s="23"/>
      <c r="BMY234" s="23"/>
      <c r="BMZ234" s="23"/>
      <c r="BNA234" s="23"/>
      <c r="BNB234" s="23"/>
      <c r="BNC234" s="23"/>
      <c r="BND234" s="23"/>
      <c r="BNE234" s="23"/>
      <c r="BNF234" s="23"/>
      <c r="BNG234" s="23"/>
      <c r="BNH234" s="23"/>
      <c r="BNI234" s="23"/>
      <c r="BNJ234" s="23"/>
      <c r="BNK234" s="23"/>
      <c r="BNL234" s="23"/>
      <c r="BNM234" s="23"/>
      <c r="BNN234" s="23"/>
      <c r="BNO234" s="23"/>
      <c r="BNP234" s="23"/>
      <c r="BNQ234" s="23"/>
      <c r="BNR234" s="23"/>
      <c r="BNS234" s="23"/>
      <c r="BNT234" s="23"/>
      <c r="BNU234" s="23"/>
      <c r="BNV234" s="23"/>
      <c r="BNW234" s="23"/>
      <c r="BNX234" s="23"/>
      <c r="BNY234" s="23"/>
      <c r="BNZ234" s="23"/>
      <c r="BOA234" s="23"/>
      <c r="BOB234" s="23"/>
      <c r="BOC234" s="23"/>
      <c r="BOD234" s="23"/>
      <c r="BOE234" s="23"/>
      <c r="BOF234" s="23"/>
      <c r="BOG234" s="23"/>
      <c r="BOH234" s="23"/>
      <c r="BOI234" s="23"/>
      <c r="BOJ234" s="23"/>
      <c r="BOK234" s="23"/>
      <c r="BOL234" s="23"/>
      <c r="BOM234" s="23"/>
      <c r="BON234" s="23"/>
      <c r="BOO234" s="23"/>
      <c r="BOP234" s="23"/>
      <c r="BOQ234" s="23"/>
      <c r="BOR234" s="23"/>
      <c r="BOS234" s="23"/>
      <c r="BOT234" s="23"/>
      <c r="BOU234" s="23"/>
      <c r="BOV234" s="23"/>
      <c r="BOW234" s="23"/>
      <c r="BOX234" s="23"/>
      <c r="BOY234" s="23"/>
      <c r="BOZ234" s="23"/>
      <c r="BPA234" s="23"/>
      <c r="BPB234" s="23"/>
      <c r="BPC234" s="23"/>
      <c r="BPD234" s="23"/>
      <c r="BPE234" s="23"/>
      <c r="BPF234" s="23"/>
      <c r="BPG234" s="23"/>
      <c r="BPH234" s="23"/>
      <c r="BPI234" s="23"/>
      <c r="BPJ234" s="23"/>
      <c r="BPK234" s="23"/>
      <c r="BPL234" s="23"/>
      <c r="BPM234" s="23"/>
      <c r="BPN234" s="23"/>
      <c r="BPO234" s="23"/>
      <c r="BPP234" s="23"/>
      <c r="BPQ234" s="23"/>
      <c r="BPR234" s="23"/>
      <c r="BPS234" s="23"/>
      <c r="BPT234" s="23"/>
      <c r="BPU234" s="23"/>
      <c r="BPV234" s="23"/>
      <c r="BPW234" s="23"/>
      <c r="BPX234" s="23"/>
      <c r="BPY234" s="23"/>
      <c r="BPZ234" s="23"/>
      <c r="BQA234" s="23"/>
      <c r="BQB234" s="23"/>
      <c r="BQC234" s="23"/>
      <c r="BQD234" s="23"/>
      <c r="BQE234" s="23"/>
      <c r="BQF234" s="23"/>
      <c r="BQG234" s="23"/>
      <c r="BQH234" s="23"/>
      <c r="BQI234" s="23"/>
      <c r="BQJ234" s="23"/>
      <c r="BQK234" s="23"/>
      <c r="BQL234" s="23"/>
      <c r="BQM234" s="23"/>
      <c r="BQN234" s="23"/>
      <c r="BQO234" s="23"/>
      <c r="BQP234" s="23"/>
      <c r="BQQ234" s="23"/>
      <c r="BQR234" s="23"/>
      <c r="BQS234" s="23"/>
      <c r="BQT234" s="23"/>
      <c r="BQU234" s="23"/>
      <c r="BQV234" s="23"/>
      <c r="BQW234" s="23"/>
      <c r="BQX234" s="23"/>
      <c r="BQY234" s="23"/>
      <c r="BQZ234" s="23"/>
      <c r="BRA234" s="23"/>
      <c r="BRB234" s="23"/>
      <c r="BRC234" s="23"/>
      <c r="BRD234" s="23"/>
      <c r="BRE234" s="23"/>
      <c r="BRF234" s="23"/>
      <c r="BRG234" s="23"/>
      <c r="BRH234" s="23"/>
      <c r="BRI234" s="23"/>
      <c r="BRJ234" s="23"/>
      <c r="BRK234" s="23"/>
      <c r="BRL234" s="23"/>
      <c r="BRM234" s="23"/>
      <c r="BRN234" s="23"/>
      <c r="BRO234" s="23"/>
      <c r="BRP234" s="23"/>
      <c r="BRQ234" s="23"/>
      <c r="BRR234" s="23"/>
      <c r="BRS234" s="23"/>
      <c r="BRT234" s="23"/>
      <c r="BRU234" s="23"/>
      <c r="BRV234" s="23"/>
      <c r="BRW234" s="23"/>
      <c r="BRX234" s="23"/>
      <c r="BRY234" s="23"/>
      <c r="BRZ234" s="23"/>
      <c r="BSA234" s="23"/>
      <c r="BSB234" s="23"/>
      <c r="BSC234" s="23"/>
      <c r="BSD234" s="23"/>
      <c r="BSE234" s="23"/>
      <c r="BSF234" s="23"/>
      <c r="BSG234" s="23"/>
      <c r="BSH234" s="23"/>
      <c r="BSI234" s="23"/>
      <c r="BSJ234" s="23"/>
      <c r="BSK234" s="23"/>
      <c r="BSL234" s="23"/>
      <c r="BSM234" s="23"/>
      <c r="BSN234" s="23"/>
      <c r="BSO234" s="23"/>
      <c r="BSP234" s="23"/>
      <c r="BSQ234" s="23"/>
      <c r="BSR234" s="23"/>
      <c r="BSS234" s="23"/>
      <c r="BST234" s="23"/>
      <c r="BSU234" s="23"/>
      <c r="BSV234" s="23"/>
      <c r="BSW234" s="23"/>
      <c r="BSX234" s="23"/>
      <c r="BSY234" s="23"/>
      <c r="BSZ234" s="23"/>
      <c r="BTA234" s="23"/>
      <c r="BTB234" s="23"/>
      <c r="BTC234" s="23"/>
      <c r="BTD234" s="23"/>
      <c r="BTE234" s="23"/>
      <c r="BTF234" s="23"/>
      <c r="BTG234" s="23"/>
      <c r="BTH234" s="23"/>
      <c r="BTI234" s="23"/>
      <c r="BTJ234" s="23"/>
      <c r="BTK234" s="23"/>
      <c r="BTL234" s="23"/>
      <c r="BTM234" s="23"/>
      <c r="BTN234" s="23"/>
      <c r="BTO234" s="23"/>
      <c r="BTP234" s="23"/>
      <c r="BTQ234" s="23"/>
      <c r="BTR234" s="23"/>
      <c r="BTS234" s="23"/>
      <c r="BTT234" s="23"/>
      <c r="BTU234" s="23"/>
      <c r="BTV234" s="23"/>
      <c r="BTW234" s="23"/>
      <c r="BTX234" s="23"/>
      <c r="BTY234" s="23"/>
      <c r="BTZ234" s="23"/>
      <c r="BUA234" s="23"/>
      <c r="BUB234" s="23"/>
      <c r="BUC234" s="23"/>
      <c r="BUD234" s="23"/>
      <c r="BUE234" s="23"/>
      <c r="BUF234" s="23"/>
      <c r="BUG234" s="23"/>
      <c r="BUH234" s="23"/>
      <c r="BUI234" s="23"/>
      <c r="BUJ234" s="23"/>
      <c r="BUK234" s="23"/>
      <c r="BUL234" s="23"/>
      <c r="BUM234" s="23"/>
      <c r="BUN234" s="23"/>
      <c r="BUO234" s="23"/>
      <c r="BUP234" s="23"/>
      <c r="BUQ234" s="23"/>
      <c r="BUR234" s="23"/>
      <c r="BUS234" s="23"/>
      <c r="BUT234" s="23"/>
      <c r="BUU234" s="23"/>
      <c r="BUV234" s="23"/>
      <c r="BUW234" s="23"/>
      <c r="BUX234" s="23"/>
      <c r="BUY234" s="23"/>
      <c r="BUZ234" s="23"/>
      <c r="BVA234" s="23"/>
      <c r="BVB234" s="23"/>
      <c r="BVC234" s="23"/>
      <c r="BVD234" s="23"/>
      <c r="BVE234" s="23"/>
      <c r="BVF234" s="23"/>
      <c r="BVG234" s="23"/>
      <c r="BVH234" s="23"/>
      <c r="BVI234" s="23"/>
      <c r="BVJ234" s="23"/>
      <c r="BVK234" s="23"/>
      <c r="BVL234" s="23"/>
      <c r="BVM234" s="23"/>
      <c r="BVN234" s="23"/>
      <c r="BVO234" s="23"/>
      <c r="BVP234" s="23"/>
      <c r="BVQ234" s="23"/>
      <c r="BVR234" s="23"/>
      <c r="BVS234" s="23"/>
      <c r="BVT234" s="23"/>
      <c r="BVU234" s="23"/>
      <c r="BVV234" s="23"/>
      <c r="BVW234" s="23"/>
      <c r="BVX234" s="23"/>
      <c r="BVY234" s="23"/>
      <c r="BVZ234" s="23"/>
      <c r="BWA234" s="23"/>
      <c r="BWB234" s="23"/>
      <c r="BWC234" s="23"/>
      <c r="BWD234" s="23"/>
      <c r="BWE234" s="23"/>
      <c r="BWF234" s="23"/>
      <c r="BWG234" s="23"/>
      <c r="BWH234" s="23"/>
      <c r="BWI234" s="23"/>
      <c r="BWJ234" s="23"/>
      <c r="BWK234" s="23"/>
      <c r="BWL234" s="23"/>
      <c r="BWM234" s="23"/>
      <c r="BWN234" s="23"/>
      <c r="BWO234" s="23"/>
      <c r="BWP234" s="23"/>
      <c r="BWQ234" s="23"/>
      <c r="BWR234" s="23"/>
      <c r="BWS234" s="23"/>
      <c r="BWT234" s="23"/>
      <c r="BWU234" s="23"/>
      <c r="BWV234" s="23"/>
      <c r="BWW234" s="23"/>
      <c r="BWX234" s="23"/>
      <c r="BWY234" s="23"/>
      <c r="BWZ234" s="23"/>
      <c r="BXA234" s="23"/>
      <c r="BXB234" s="23"/>
      <c r="BXC234" s="23"/>
      <c r="BXD234" s="23"/>
      <c r="BXE234" s="23"/>
      <c r="BXF234" s="23"/>
      <c r="BXG234" s="23"/>
      <c r="BXH234" s="23"/>
      <c r="BXI234" s="23"/>
      <c r="BXJ234" s="23"/>
      <c r="BXK234" s="23"/>
      <c r="BXL234" s="23"/>
      <c r="BXM234" s="23"/>
      <c r="BXN234" s="23"/>
      <c r="BXO234" s="23"/>
      <c r="BXP234" s="23"/>
      <c r="BXQ234" s="23"/>
      <c r="BXR234" s="23"/>
      <c r="BXS234" s="23"/>
      <c r="BXT234" s="23"/>
      <c r="BXU234" s="23"/>
      <c r="BXV234" s="23"/>
      <c r="BXW234" s="23"/>
      <c r="BXX234" s="23"/>
      <c r="BXY234" s="23"/>
      <c r="BXZ234" s="23"/>
      <c r="BYA234" s="23"/>
      <c r="BYB234" s="23"/>
      <c r="BYC234" s="23"/>
      <c r="BYD234" s="23"/>
      <c r="BYE234" s="23"/>
      <c r="BYF234" s="23"/>
      <c r="BYG234" s="23"/>
      <c r="BYH234" s="23"/>
      <c r="BYI234" s="23"/>
      <c r="BYJ234" s="23"/>
      <c r="BYK234" s="23"/>
      <c r="BYL234" s="23"/>
      <c r="BYM234" s="23"/>
      <c r="BYN234" s="23"/>
      <c r="BYO234" s="23"/>
      <c r="BYP234" s="23"/>
      <c r="BYQ234" s="23"/>
      <c r="BYR234" s="23"/>
      <c r="BYS234" s="23"/>
      <c r="BYT234" s="23"/>
      <c r="BYU234" s="23"/>
      <c r="BYV234" s="23"/>
      <c r="BYW234" s="23"/>
      <c r="BYX234" s="23"/>
      <c r="BYY234" s="23"/>
      <c r="BYZ234" s="23"/>
      <c r="BZA234" s="23"/>
      <c r="BZB234" s="23"/>
      <c r="BZC234" s="23"/>
      <c r="BZD234" s="23"/>
      <c r="BZE234" s="23"/>
      <c r="BZF234" s="23"/>
      <c r="BZG234" s="23"/>
      <c r="BZH234" s="23"/>
      <c r="BZI234" s="23"/>
      <c r="BZJ234" s="23"/>
      <c r="BZK234" s="23"/>
      <c r="BZL234" s="23"/>
      <c r="BZM234" s="23"/>
      <c r="BZN234" s="23"/>
      <c r="BZO234" s="23"/>
      <c r="BZP234" s="23"/>
      <c r="BZQ234" s="23"/>
      <c r="BZR234" s="23"/>
      <c r="BZS234" s="23"/>
      <c r="BZT234" s="23"/>
      <c r="BZU234" s="23"/>
      <c r="BZV234" s="23"/>
      <c r="BZW234" s="23"/>
      <c r="BZX234" s="23"/>
      <c r="BZY234" s="23"/>
      <c r="BZZ234" s="23"/>
      <c r="CAA234" s="23"/>
      <c r="CAB234" s="23"/>
      <c r="CAC234" s="23"/>
      <c r="CAD234" s="23"/>
      <c r="CAE234" s="23"/>
      <c r="CAF234" s="23"/>
      <c r="CAG234" s="23"/>
      <c r="CAH234" s="23"/>
      <c r="CAI234" s="23"/>
      <c r="CAJ234" s="23"/>
      <c r="CAK234" s="23"/>
      <c r="CAL234" s="23"/>
      <c r="CAM234" s="23"/>
      <c r="CAN234" s="23"/>
      <c r="CAO234" s="23"/>
      <c r="CAP234" s="23"/>
      <c r="CAQ234" s="23"/>
      <c r="CAR234" s="23"/>
      <c r="CAS234" s="23"/>
      <c r="CAT234" s="23"/>
      <c r="CAU234" s="23"/>
      <c r="CAV234" s="23"/>
      <c r="CAW234" s="23"/>
      <c r="CAX234" s="23"/>
      <c r="CAY234" s="23"/>
      <c r="CAZ234" s="23"/>
      <c r="CBA234" s="23"/>
      <c r="CBB234" s="23"/>
      <c r="CBC234" s="23"/>
      <c r="CBD234" s="23"/>
      <c r="CBE234" s="23"/>
      <c r="CBF234" s="23"/>
      <c r="CBG234" s="23"/>
      <c r="CBH234" s="23"/>
      <c r="CBI234" s="23"/>
      <c r="CBJ234" s="23"/>
      <c r="CBK234" s="23"/>
      <c r="CBL234" s="23"/>
      <c r="CBM234" s="23"/>
      <c r="CBN234" s="23"/>
      <c r="CBO234" s="23"/>
      <c r="CBP234" s="23"/>
      <c r="CBQ234" s="23"/>
      <c r="CBR234" s="23"/>
      <c r="CBS234" s="23"/>
      <c r="CBT234" s="23"/>
      <c r="CBU234" s="23"/>
      <c r="CBV234" s="23"/>
      <c r="CBW234" s="23"/>
      <c r="CBX234" s="23"/>
      <c r="CBY234" s="23"/>
      <c r="CBZ234" s="23"/>
      <c r="CCA234" s="23"/>
      <c r="CCB234" s="23"/>
      <c r="CCC234" s="23"/>
      <c r="CCD234" s="23"/>
      <c r="CCE234" s="23"/>
      <c r="CCF234" s="23"/>
      <c r="CCG234" s="23"/>
      <c r="CCH234" s="23"/>
      <c r="CCI234" s="23"/>
      <c r="CCJ234" s="23"/>
      <c r="CCK234" s="23"/>
      <c r="CCL234" s="23"/>
      <c r="CCM234" s="23"/>
      <c r="CCN234" s="23"/>
      <c r="CCO234" s="23"/>
      <c r="CCP234" s="23"/>
      <c r="CCQ234" s="23"/>
      <c r="CCR234" s="23"/>
      <c r="CCS234" s="23"/>
      <c r="CCT234" s="23"/>
      <c r="CCU234" s="23"/>
      <c r="CCV234" s="23"/>
      <c r="CCW234" s="23"/>
      <c r="CCX234" s="23"/>
      <c r="CCY234" s="23"/>
      <c r="CCZ234" s="23"/>
      <c r="CDA234" s="23"/>
      <c r="CDB234" s="23"/>
      <c r="CDC234" s="23"/>
      <c r="CDD234" s="23"/>
      <c r="CDE234" s="23"/>
      <c r="CDF234" s="23"/>
      <c r="CDG234" s="23"/>
      <c r="CDH234" s="23"/>
      <c r="CDI234" s="23"/>
      <c r="CDJ234" s="23"/>
      <c r="CDK234" s="23"/>
      <c r="CDL234" s="23"/>
      <c r="CDM234" s="23"/>
      <c r="CDN234" s="23"/>
      <c r="CDO234" s="23"/>
      <c r="CDP234" s="23"/>
      <c r="CDQ234" s="23"/>
      <c r="CDR234" s="23"/>
      <c r="CDS234" s="23"/>
      <c r="CDT234" s="23"/>
      <c r="CDU234" s="23"/>
      <c r="CDV234" s="23"/>
      <c r="CDW234" s="23"/>
      <c r="CDX234" s="23"/>
      <c r="CDY234" s="23"/>
      <c r="CDZ234" s="23"/>
      <c r="CEA234" s="23"/>
      <c r="CEB234" s="23"/>
      <c r="CEC234" s="23"/>
      <c r="CED234" s="23"/>
      <c r="CEE234" s="23"/>
      <c r="CEF234" s="23"/>
      <c r="CEG234" s="23"/>
      <c r="CEH234" s="23"/>
      <c r="CEI234" s="23"/>
      <c r="CEJ234" s="23"/>
      <c r="CEK234" s="23"/>
      <c r="CEL234" s="23"/>
      <c r="CEM234" s="23"/>
      <c r="CEN234" s="23"/>
      <c r="CEO234" s="23"/>
      <c r="CEP234" s="23"/>
      <c r="CEQ234" s="23"/>
      <c r="CER234" s="23"/>
      <c r="CES234" s="23"/>
      <c r="CET234" s="23"/>
      <c r="CEU234" s="23"/>
      <c r="CEV234" s="23"/>
      <c r="CEW234" s="23"/>
      <c r="CEX234" s="23"/>
      <c r="CEY234" s="23"/>
      <c r="CEZ234" s="23"/>
      <c r="CFA234" s="23"/>
      <c r="CFB234" s="23"/>
      <c r="CFC234" s="23"/>
      <c r="CFD234" s="23"/>
      <c r="CFE234" s="23"/>
      <c r="CFF234" s="23"/>
      <c r="CFG234" s="23"/>
      <c r="CFH234" s="23"/>
      <c r="CFI234" s="23"/>
      <c r="CFJ234" s="23"/>
      <c r="CFK234" s="23"/>
      <c r="CFL234" s="23"/>
      <c r="CFM234" s="23"/>
      <c r="CFN234" s="23"/>
      <c r="CFO234" s="23"/>
      <c r="CFP234" s="23"/>
      <c r="CFQ234" s="23"/>
      <c r="CFR234" s="23"/>
      <c r="CFS234" s="23"/>
      <c r="CFT234" s="23"/>
      <c r="CFU234" s="23"/>
      <c r="CFV234" s="23"/>
      <c r="CFW234" s="23"/>
      <c r="CFX234" s="23"/>
      <c r="CFY234" s="23"/>
      <c r="CFZ234" s="23"/>
      <c r="CGA234" s="23"/>
      <c r="CGB234" s="23"/>
      <c r="CGC234" s="23"/>
      <c r="CGD234" s="23"/>
      <c r="CGE234" s="23"/>
      <c r="CGF234" s="23"/>
      <c r="CGG234" s="23"/>
      <c r="CGH234" s="23"/>
      <c r="CGI234" s="23"/>
      <c r="CGJ234" s="23"/>
      <c r="CGK234" s="23"/>
      <c r="CGL234" s="23"/>
      <c r="CGM234" s="23"/>
      <c r="CGN234" s="23"/>
      <c r="CGO234" s="23"/>
      <c r="CGP234" s="23"/>
      <c r="CGQ234" s="23"/>
      <c r="CGR234" s="23"/>
      <c r="CGS234" s="23"/>
      <c r="CGT234" s="23"/>
      <c r="CGU234" s="23"/>
      <c r="CGV234" s="23"/>
      <c r="CGW234" s="23"/>
      <c r="CGX234" s="23"/>
      <c r="CGY234" s="23"/>
      <c r="CGZ234" s="23"/>
      <c r="CHA234" s="23"/>
      <c r="CHB234" s="23"/>
      <c r="CHC234" s="23"/>
      <c r="CHD234" s="23"/>
      <c r="CHE234" s="23"/>
      <c r="CHF234" s="23"/>
      <c r="CHG234" s="23"/>
      <c r="CHH234" s="23"/>
      <c r="CHI234" s="23"/>
      <c r="CHJ234" s="23"/>
      <c r="CHK234" s="23"/>
      <c r="CHL234" s="23"/>
      <c r="CHM234" s="23"/>
      <c r="CHN234" s="23"/>
      <c r="CHO234" s="23"/>
      <c r="CHP234" s="23"/>
      <c r="CHQ234" s="23"/>
      <c r="CHR234" s="23"/>
      <c r="CHS234" s="23"/>
      <c r="CHT234" s="23"/>
      <c r="CHU234" s="23"/>
      <c r="CHV234" s="23"/>
      <c r="CHW234" s="23"/>
      <c r="CHX234" s="23"/>
      <c r="CHY234" s="23"/>
      <c r="CHZ234" s="23"/>
      <c r="CIA234" s="23"/>
      <c r="CIB234" s="23"/>
      <c r="CIC234" s="23"/>
      <c r="CID234" s="23"/>
      <c r="CIE234" s="23"/>
      <c r="CIF234" s="23"/>
      <c r="CIG234" s="23"/>
      <c r="CIH234" s="23"/>
      <c r="CII234" s="23"/>
      <c r="CIJ234" s="23"/>
      <c r="CIK234" s="23"/>
      <c r="CIL234" s="23"/>
      <c r="CIM234" s="23"/>
      <c r="CIN234" s="23"/>
      <c r="CIO234" s="23"/>
      <c r="CIP234" s="23"/>
      <c r="CIQ234" s="23"/>
      <c r="CIR234" s="23"/>
      <c r="CIS234" s="23"/>
      <c r="CIT234" s="23"/>
      <c r="CIU234" s="23"/>
      <c r="CIV234" s="23"/>
      <c r="CIW234" s="23"/>
      <c r="CIX234" s="23"/>
      <c r="CIY234" s="23"/>
      <c r="CIZ234" s="23"/>
      <c r="CJA234" s="23"/>
      <c r="CJB234" s="23"/>
      <c r="CJC234" s="23"/>
      <c r="CJD234" s="23"/>
      <c r="CJE234" s="23"/>
      <c r="CJF234" s="23"/>
      <c r="CJG234" s="23"/>
      <c r="CJH234" s="23"/>
      <c r="CJI234" s="23"/>
      <c r="CJJ234" s="23"/>
      <c r="CJK234" s="23"/>
      <c r="CJL234" s="23"/>
      <c r="CJM234" s="23"/>
      <c r="CJN234" s="23"/>
      <c r="CJO234" s="23"/>
      <c r="CJP234" s="23"/>
      <c r="CJQ234" s="23"/>
      <c r="CJR234" s="23"/>
      <c r="CJS234" s="23"/>
      <c r="CJT234" s="23"/>
      <c r="CJU234" s="23"/>
      <c r="CJV234" s="23"/>
      <c r="CJW234" s="23"/>
      <c r="CJX234" s="23"/>
      <c r="CJY234" s="23"/>
      <c r="CJZ234" s="23"/>
      <c r="CKA234" s="23"/>
      <c r="CKB234" s="23"/>
      <c r="CKC234" s="23"/>
      <c r="CKD234" s="23"/>
      <c r="CKE234" s="23"/>
      <c r="CKF234" s="23"/>
      <c r="CKG234" s="23"/>
      <c r="CKH234" s="23"/>
      <c r="CKI234" s="23"/>
      <c r="CKJ234" s="23"/>
      <c r="CKK234" s="23"/>
      <c r="CKL234" s="23"/>
      <c r="CKM234" s="23"/>
      <c r="CKN234" s="23"/>
      <c r="CKO234" s="23"/>
      <c r="CKP234" s="23"/>
      <c r="CKQ234" s="23"/>
      <c r="CKR234" s="23"/>
      <c r="CKS234" s="23"/>
      <c r="CKT234" s="23"/>
      <c r="CKU234" s="23"/>
      <c r="CKV234" s="23"/>
      <c r="CKW234" s="23"/>
      <c r="CKX234" s="23"/>
      <c r="CKY234" s="23"/>
      <c r="CKZ234" s="23"/>
      <c r="CLA234" s="23"/>
      <c r="CLB234" s="23"/>
      <c r="CLC234" s="23"/>
      <c r="CLD234" s="23"/>
      <c r="CLE234" s="23"/>
      <c r="CLF234" s="23"/>
      <c r="CLG234" s="23"/>
      <c r="CLH234" s="23"/>
      <c r="CLI234" s="23"/>
      <c r="CLJ234" s="23"/>
      <c r="CLK234" s="23"/>
      <c r="CLL234" s="23"/>
      <c r="CLM234" s="23"/>
      <c r="CLN234" s="23"/>
      <c r="CLO234" s="23"/>
      <c r="CLP234" s="23"/>
      <c r="CLQ234" s="23"/>
      <c r="CLR234" s="23"/>
      <c r="CLS234" s="23"/>
      <c r="CLT234" s="23"/>
      <c r="CLU234" s="23"/>
      <c r="CLV234" s="23"/>
      <c r="CLW234" s="23"/>
      <c r="CLX234" s="23"/>
      <c r="CLY234" s="23"/>
      <c r="CLZ234" s="23"/>
      <c r="CMA234" s="23"/>
      <c r="CMB234" s="23"/>
      <c r="CMC234" s="23"/>
      <c r="CMD234" s="23"/>
      <c r="CME234" s="23"/>
      <c r="CMF234" s="23"/>
      <c r="CMG234" s="23"/>
      <c r="CMH234" s="23"/>
      <c r="CMI234" s="23"/>
      <c r="CMJ234" s="23"/>
      <c r="CMK234" s="23"/>
      <c r="CML234" s="23"/>
      <c r="CMM234" s="23"/>
      <c r="CMN234" s="23"/>
      <c r="CMO234" s="23"/>
      <c r="CMP234" s="23"/>
      <c r="CMQ234" s="23"/>
      <c r="CMR234" s="23"/>
      <c r="CMS234" s="23"/>
      <c r="CMT234" s="23"/>
      <c r="CMU234" s="23"/>
      <c r="CMV234" s="23"/>
      <c r="CMW234" s="23"/>
      <c r="CMX234" s="23"/>
      <c r="CMY234" s="23"/>
      <c r="CMZ234" s="23"/>
      <c r="CNA234" s="23"/>
      <c r="CNB234" s="23"/>
      <c r="CNC234" s="23"/>
      <c r="CND234" s="23"/>
      <c r="CNE234" s="23"/>
      <c r="CNF234" s="23"/>
      <c r="CNG234" s="23"/>
      <c r="CNH234" s="23"/>
      <c r="CNI234" s="23"/>
      <c r="CNJ234" s="23"/>
      <c r="CNK234" s="23"/>
      <c r="CNL234" s="23"/>
      <c r="CNM234" s="23"/>
      <c r="CNN234" s="23"/>
      <c r="CNO234" s="23"/>
      <c r="CNP234" s="23"/>
      <c r="CNQ234" s="23"/>
      <c r="CNR234" s="23"/>
      <c r="CNS234" s="23"/>
      <c r="CNT234" s="23"/>
      <c r="CNU234" s="23"/>
      <c r="CNV234" s="23"/>
      <c r="CNW234" s="23"/>
      <c r="CNX234" s="23"/>
      <c r="CNY234" s="23"/>
      <c r="CNZ234" s="23"/>
      <c r="COA234" s="23"/>
      <c r="COB234" s="23"/>
      <c r="COC234" s="23"/>
      <c r="COD234" s="23"/>
      <c r="COE234" s="23"/>
      <c r="COF234" s="23"/>
      <c r="COG234" s="23"/>
      <c r="COH234" s="23"/>
      <c r="COI234" s="23"/>
      <c r="COJ234" s="23"/>
      <c r="COK234" s="23"/>
      <c r="COL234" s="23"/>
      <c r="COM234" s="23"/>
      <c r="CON234" s="23"/>
      <c r="COO234" s="23"/>
      <c r="COP234" s="23"/>
      <c r="COQ234" s="23"/>
      <c r="COR234" s="23"/>
      <c r="COS234" s="23"/>
      <c r="COT234" s="23"/>
      <c r="COU234" s="23"/>
      <c r="COV234" s="23"/>
      <c r="COW234" s="23"/>
      <c r="COX234" s="23"/>
      <c r="COY234" s="23"/>
      <c r="COZ234" s="23"/>
      <c r="CPA234" s="23"/>
      <c r="CPB234" s="23"/>
      <c r="CPC234" s="23"/>
      <c r="CPD234" s="23"/>
      <c r="CPE234" s="23"/>
      <c r="CPF234" s="23"/>
      <c r="CPG234" s="23"/>
      <c r="CPH234" s="23"/>
      <c r="CPI234" s="23"/>
      <c r="CPJ234" s="23"/>
      <c r="CPK234" s="23"/>
      <c r="CPL234" s="23"/>
      <c r="CPM234" s="23"/>
      <c r="CPN234" s="23"/>
      <c r="CPO234" s="23"/>
      <c r="CPP234" s="23"/>
      <c r="CPQ234" s="23"/>
      <c r="CPR234" s="23"/>
      <c r="CPS234" s="23"/>
      <c r="CPT234" s="23"/>
      <c r="CPU234" s="23"/>
      <c r="CPV234" s="23"/>
      <c r="CPW234" s="23"/>
      <c r="CPX234" s="23"/>
      <c r="CPY234" s="23"/>
      <c r="CPZ234" s="23"/>
      <c r="CQA234" s="23"/>
      <c r="CQB234" s="23"/>
      <c r="CQC234" s="23"/>
      <c r="CQD234" s="23"/>
      <c r="CQE234" s="23"/>
      <c r="CQF234" s="23"/>
      <c r="CQG234" s="23"/>
      <c r="CQH234" s="23"/>
      <c r="CQI234" s="23"/>
      <c r="CQJ234" s="23"/>
      <c r="CQK234" s="23"/>
      <c r="CQL234" s="23"/>
      <c r="CQM234" s="23"/>
      <c r="CQN234" s="23"/>
      <c r="CQO234" s="23"/>
      <c r="CQP234" s="23"/>
      <c r="CQQ234" s="23"/>
      <c r="CQR234" s="23"/>
      <c r="CQS234" s="23"/>
      <c r="CQT234" s="23"/>
      <c r="CQU234" s="23"/>
      <c r="CQV234" s="23"/>
      <c r="CQW234" s="23"/>
      <c r="CQX234" s="23"/>
      <c r="CQY234" s="23"/>
      <c r="CQZ234" s="23"/>
      <c r="CRA234" s="23"/>
      <c r="CRB234" s="23"/>
      <c r="CRC234" s="23"/>
      <c r="CRD234" s="23"/>
      <c r="CRE234" s="23"/>
      <c r="CRF234" s="23"/>
      <c r="CRG234" s="23"/>
      <c r="CRH234" s="23"/>
      <c r="CRI234" s="23"/>
      <c r="CRJ234" s="23"/>
      <c r="CRK234" s="23"/>
      <c r="CRL234" s="23"/>
      <c r="CRM234" s="23"/>
      <c r="CRN234" s="23"/>
      <c r="CRO234" s="23"/>
      <c r="CRP234" s="23"/>
      <c r="CRQ234" s="23"/>
      <c r="CRR234" s="23"/>
      <c r="CRS234" s="23"/>
      <c r="CRT234" s="23"/>
      <c r="CRU234" s="23"/>
      <c r="CRV234" s="23"/>
      <c r="CRW234" s="23"/>
      <c r="CRX234" s="23"/>
      <c r="CRY234" s="23"/>
      <c r="CRZ234" s="23"/>
      <c r="CSA234" s="23"/>
      <c r="CSB234" s="23"/>
      <c r="CSC234" s="23"/>
      <c r="CSD234" s="23"/>
      <c r="CSE234" s="23"/>
      <c r="CSF234" s="23"/>
      <c r="CSG234" s="23"/>
      <c r="CSH234" s="23"/>
      <c r="CSI234" s="23"/>
      <c r="CSJ234" s="23"/>
      <c r="CSK234" s="23"/>
      <c r="CSL234" s="23"/>
      <c r="CSM234" s="23"/>
      <c r="CSN234" s="23"/>
      <c r="CSO234" s="23"/>
      <c r="CSP234" s="23"/>
      <c r="CSQ234" s="23"/>
      <c r="CSR234" s="23"/>
      <c r="CSS234" s="23"/>
      <c r="CST234" s="23"/>
      <c r="CSU234" s="23"/>
      <c r="CSV234" s="23"/>
      <c r="CSW234" s="23"/>
      <c r="CSX234" s="23"/>
      <c r="CSY234" s="23"/>
      <c r="CSZ234" s="23"/>
      <c r="CTA234" s="23"/>
      <c r="CTB234" s="23"/>
      <c r="CTC234" s="23"/>
      <c r="CTD234" s="23"/>
      <c r="CTE234" s="23"/>
      <c r="CTF234" s="23"/>
      <c r="CTG234" s="23"/>
      <c r="CTH234" s="23"/>
      <c r="CTI234" s="23"/>
      <c r="CTJ234" s="23"/>
      <c r="CTK234" s="23"/>
      <c r="CTL234" s="23"/>
      <c r="CTM234" s="23"/>
      <c r="CTN234" s="23"/>
      <c r="CTO234" s="23"/>
      <c r="CTP234" s="23"/>
      <c r="CTQ234" s="23"/>
      <c r="CTR234" s="23"/>
      <c r="CTS234" s="23"/>
      <c r="CTT234" s="23"/>
      <c r="CTU234" s="23"/>
      <c r="CTV234" s="23"/>
      <c r="CTW234" s="23"/>
      <c r="CTX234" s="23"/>
      <c r="CTY234" s="23"/>
      <c r="CTZ234" s="23"/>
      <c r="CUA234" s="23"/>
      <c r="CUB234" s="23"/>
      <c r="CUC234" s="23"/>
      <c r="CUD234" s="23"/>
      <c r="CUE234" s="23"/>
      <c r="CUF234" s="23"/>
      <c r="CUG234" s="23"/>
      <c r="CUH234" s="23"/>
      <c r="CUI234" s="23"/>
      <c r="CUJ234" s="23"/>
      <c r="CUK234" s="23"/>
      <c r="CUL234" s="23"/>
      <c r="CUM234" s="23"/>
      <c r="CUN234" s="23"/>
      <c r="CUO234" s="23"/>
      <c r="CUP234" s="23"/>
      <c r="CUQ234" s="23"/>
      <c r="CUR234" s="23"/>
      <c r="CUS234" s="23"/>
      <c r="CUT234" s="23"/>
      <c r="CUU234" s="23"/>
      <c r="CUV234" s="23"/>
      <c r="CUW234" s="23"/>
      <c r="CUX234" s="23"/>
      <c r="CUY234" s="23"/>
      <c r="CUZ234" s="23"/>
      <c r="CVA234" s="23"/>
      <c r="CVB234" s="23"/>
      <c r="CVC234" s="23"/>
      <c r="CVD234" s="23"/>
      <c r="CVE234" s="23"/>
      <c r="CVF234" s="23"/>
      <c r="CVG234" s="23"/>
      <c r="CVH234" s="23"/>
      <c r="CVI234" s="23"/>
      <c r="CVJ234" s="23"/>
      <c r="CVK234" s="23"/>
      <c r="CVL234" s="23"/>
      <c r="CVM234" s="23"/>
      <c r="CVN234" s="23"/>
      <c r="CVO234" s="23"/>
      <c r="CVP234" s="23"/>
      <c r="CVQ234" s="23"/>
      <c r="CVR234" s="23"/>
      <c r="CVS234" s="23"/>
      <c r="CVT234" s="23"/>
      <c r="CVU234" s="23"/>
      <c r="CVV234" s="23"/>
      <c r="CVW234" s="23"/>
      <c r="CVX234" s="23"/>
      <c r="CVY234" s="23"/>
      <c r="CVZ234" s="23"/>
      <c r="CWA234" s="23"/>
      <c r="CWB234" s="23"/>
      <c r="CWC234" s="23"/>
      <c r="CWD234" s="23"/>
      <c r="CWE234" s="23"/>
      <c r="CWF234" s="23"/>
      <c r="CWG234" s="23"/>
      <c r="CWH234" s="23"/>
      <c r="CWI234" s="23"/>
      <c r="CWJ234" s="23"/>
      <c r="CWK234" s="23"/>
      <c r="CWL234" s="23"/>
      <c r="CWM234" s="23"/>
      <c r="CWN234" s="23"/>
      <c r="CWO234" s="23"/>
      <c r="CWP234" s="23"/>
      <c r="CWQ234" s="23"/>
      <c r="CWR234" s="23"/>
      <c r="CWS234" s="23"/>
      <c r="CWT234" s="23"/>
      <c r="CWU234" s="23"/>
      <c r="CWV234" s="23"/>
      <c r="CWW234" s="23"/>
      <c r="CWX234" s="23"/>
      <c r="CWY234" s="23"/>
      <c r="CWZ234" s="23"/>
      <c r="CXA234" s="23"/>
      <c r="CXB234" s="23"/>
      <c r="CXC234" s="23"/>
      <c r="CXD234" s="23"/>
      <c r="CXE234" s="23"/>
      <c r="CXF234" s="23"/>
      <c r="CXG234" s="23"/>
      <c r="CXH234" s="23"/>
      <c r="CXI234" s="23"/>
      <c r="CXJ234" s="23"/>
      <c r="CXK234" s="23"/>
      <c r="CXL234" s="23"/>
      <c r="CXM234" s="23"/>
      <c r="CXN234" s="23"/>
      <c r="CXO234" s="23"/>
      <c r="CXP234" s="23"/>
      <c r="CXQ234" s="23"/>
      <c r="CXR234" s="23"/>
      <c r="CXS234" s="23"/>
      <c r="CXT234" s="23"/>
      <c r="CXU234" s="23"/>
      <c r="CXV234" s="23"/>
      <c r="CXW234" s="23"/>
      <c r="CXX234" s="23"/>
      <c r="CXY234" s="23"/>
      <c r="CXZ234" s="23"/>
      <c r="CYA234" s="23"/>
      <c r="CYB234" s="23"/>
      <c r="CYC234" s="23"/>
      <c r="CYD234" s="23"/>
      <c r="CYE234" s="23"/>
      <c r="CYF234" s="23"/>
      <c r="CYG234" s="23"/>
      <c r="CYH234" s="23"/>
      <c r="CYI234" s="23"/>
      <c r="CYJ234" s="23"/>
      <c r="CYK234" s="23"/>
      <c r="CYL234" s="23"/>
      <c r="CYM234" s="23"/>
      <c r="CYN234" s="23"/>
      <c r="CYO234" s="23"/>
      <c r="CYP234" s="23"/>
      <c r="CYQ234" s="23"/>
      <c r="CYR234" s="23"/>
      <c r="CYS234" s="23"/>
      <c r="CYT234" s="23"/>
      <c r="CYU234" s="23"/>
      <c r="CYV234" s="23"/>
      <c r="CYW234" s="23"/>
      <c r="CYX234" s="23"/>
      <c r="CYY234" s="23"/>
      <c r="CYZ234" s="23"/>
      <c r="CZA234" s="23"/>
      <c r="CZB234" s="23"/>
      <c r="CZC234" s="23"/>
      <c r="CZD234" s="23"/>
      <c r="CZE234" s="23"/>
      <c r="CZF234" s="23"/>
      <c r="CZG234" s="23"/>
      <c r="CZH234" s="23"/>
      <c r="CZI234" s="23"/>
      <c r="CZJ234" s="23"/>
      <c r="CZK234" s="23"/>
      <c r="CZL234" s="23"/>
      <c r="CZM234" s="23"/>
      <c r="CZN234" s="23"/>
      <c r="CZO234" s="23"/>
      <c r="CZP234" s="23"/>
      <c r="CZQ234" s="23"/>
      <c r="CZR234" s="23"/>
      <c r="CZS234" s="23"/>
      <c r="CZT234" s="23"/>
      <c r="CZU234" s="23"/>
      <c r="CZV234" s="23"/>
      <c r="CZW234" s="23"/>
      <c r="CZX234" s="23"/>
      <c r="CZY234" s="23"/>
      <c r="CZZ234" s="23"/>
      <c r="DAA234" s="23"/>
      <c r="DAB234" s="23"/>
      <c r="DAC234" s="23"/>
      <c r="DAD234" s="23"/>
      <c r="DAE234" s="23"/>
      <c r="DAF234" s="23"/>
      <c r="DAG234" s="23"/>
      <c r="DAH234" s="23"/>
      <c r="DAI234" s="23"/>
      <c r="DAJ234" s="23"/>
      <c r="DAK234" s="23"/>
      <c r="DAL234" s="23"/>
      <c r="DAM234" s="23"/>
      <c r="DAN234" s="23"/>
      <c r="DAO234" s="23"/>
      <c r="DAP234" s="23"/>
      <c r="DAQ234" s="23"/>
      <c r="DAR234" s="23"/>
      <c r="DAS234" s="23"/>
      <c r="DAT234" s="23"/>
      <c r="DAU234" s="23"/>
      <c r="DAV234" s="23"/>
      <c r="DAW234" s="23"/>
      <c r="DAX234" s="23"/>
      <c r="DAY234" s="23"/>
      <c r="DAZ234" s="23"/>
      <c r="DBA234" s="23"/>
      <c r="DBB234" s="23"/>
      <c r="DBC234" s="23"/>
      <c r="DBD234" s="23"/>
      <c r="DBE234" s="23"/>
      <c r="DBF234" s="23"/>
      <c r="DBG234" s="23"/>
      <c r="DBH234" s="23"/>
      <c r="DBI234" s="23"/>
      <c r="DBJ234" s="23"/>
      <c r="DBK234" s="23"/>
      <c r="DBL234" s="23"/>
      <c r="DBM234" s="23"/>
      <c r="DBN234" s="23"/>
      <c r="DBO234" s="23"/>
      <c r="DBP234" s="23"/>
      <c r="DBQ234" s="23"/>
      <c r="DBR234" s="23"/>
      <c r="DBS234" s="23"/>
      <c r="DBT234" s="23"/>
      <c r="DBU234" s="23"/>
      <c r="DBV234" s="23"/>
      <c r="DBW234" s="23"/>
      <c r="DBX234" s="23"/>
      <c r="DBY234" s="23"/>
      <c r="DBZ234" s="23"/>
      <c r="DCA234" s="23"/>
      <c r="DCB234" s="23"/>
      <c r="DCC234" s="23"/>
      <c r="DCD234" s="23"/>
      <c r="DCE234" s="23"/>
      <c r="DCF234" s="23"/>
      <c r="DCG234" s="23"/>
      <c r="DCH234" s="23"/>
      <c r="DCI234" s="23"/>
      <c r="DCJ234" s="23"/>
      <c r="DCK234" s="23"/>
      <c r="DCL234" s="23"/>
      <c r="DCM234" s="23"/>
      <c r="DCN234" s="23"/>
      <c r="DCO234" s="23"/>
      <c r="DCP234" s="23"/>
      <c r="DCQ234" s="23"/>
      <c r="DCR234" s="23"/>
      <c r="DCS234" s="23"/>
      <c r="DCT234" s="23"/>
      <c r="DCU234" s="23"/>
      <c r="DCV234" s="23"/>
      <c r="DCW234" s="23"/>
      <c r="DCX234" s="23"/>
      <c r="DCY234" s="23"/>
      <c r="DCZ234" s="23"/>
      <c r="DDA234" s="23"/>
      <c r="DDB234" s="23"/>
      <c r="DDC234" s="23"/>
      <c r="DDD234" s="23"/>
      <c r="DDE234" s="23"/>
      <c r="DDF234" s="23"/>
      <c r="DDG234" s="23"/>
      <c r="DDH234" s="23"/>
      <c r="DDI234" s="23"/>
      <c r="DDJ234" s="23"/>
      <c r="DDK234" s="23"/>
      <c r="DDL234" s="23"/>
      <c r="DDM234" s="23"/>
      <c r="DDN234" s="23"/>
      <c r="DDO234" s="23"/>
      <c r="DDP234" s="23"/>
      <c r="DDQ234" s="23"/>
      <c r="DDR234" s="23"/>
      <c r="DDS234" s="23"/>
      <c r="DDT234" s="23"/>
      <c r="DDU234" s="23"/>
      <c r="DDV234" s="23"/>
      <c r="DDW234" s="23"/>
      <c r="DDX234" s="23"/>
      <c r="DDY234" s="23"/>
      <c r="DDZ234" s="23"/>
      <c r="DEA234" s="23"/>
      <c r="DEB234" s="23"/>
      <c r="DEC234" s="23"/>
      <c r="DED234" s="23"/>
      <c r="DEE234" s="23"/>
      <c r="DEF234" s="23"/>
      <c r="DEG234" s="23"/>
      <c r="DEH234" s="23"/>
      <c r="DEI234" s="23"/>
      <c r="DEJ234" s="23"/>
      <c r="DEK234" s="23"/>
      <c r="DEL234" s="23"/>
      <c r="DEM234" s="23"/>
      <c r="DEN234" s="23"/>
      <c r="DEO234" s="23"/>
      <c r="DEP234" s="23"/>
      <c r="DEQ234" s="23"/>
      <c r="DER234" s="23"/>
      <c r="DES234" s="23"/>
      <c r="DET234" s="23"/>
      <c r="DEU234" s="23"/>
      <c r="DEV234" s="23"/>
      <c r="DEW234" s="23"/>
      <c r="DEX234" s="23"/>
      <c r="DEY234" s="23"/>
      <c r="DEZ234" s="23"/>
      <c r="DFA234" s="23"/>
      <c r="DFB234" s="23"/>
      <c r="DFC234" s="23"/>
      <c r="DFD234" s="23"/>
      <c r="DFE234" s="23"/>
      <c r="DFF234" s="23"/>
      <c r="DFG234" s="23"/>
      <c r="DFH234" s="23"/>
      <c r="DFI234" s="23"/>
      <c r="DFJ234" s="23"/>
      <c r="DFK234" s="23"/>
      <c r="DFL234" s="23"/>
      <c r="DFM234" s="23"/>
      <c r="DFN234" s="23"/>
      <c r="DFO234" s="23"/>
      <c r="DFP234" s="23"/>
      <c r="DFQ234" s="23"/>
      <c r="DFR234" s="23"/>
      <c r="DFS234" s="23"/>
      <c r="DFT234" s="23"/>
      <c r="DFU234" s="23"/>
      <c r="DFV234" s="23"/>
      <c r="DFW234" s="23"/>
      <c r="DFX234" s="23"/>
      <c r="DFY234" s="23"/>
      <c r="DFZ234" s="23"/>
      <c r="DGA234" s="23"/>
      <c r="DGB234" s="23"/>
      <c r="DGC234" s="23"/>
      <c r="DGD234" s="23"/>
      <c r="DGE234" s="23"/>
      <c r="DGF234" s="23"/>
      <c r="DGG234" s="23"/>
      <c r="DGH234" s="23"/>
      <c r="DGI234" s="23"/>
      <c r="DGJ234" s="23"/>
      <c r="DGK234" s="23"/>
      <c r="DGL234" s="23"/>
      <c r="DGM234" s="23"/>
      <c r="DGN234" s="23"/>
      <c r="DGO234" s="23"/>
      <c r="DGP234" s="23"/>
      <c r="DGQ234" s="23"/>
      <c r="DGR234" s="23"/>
      <c r="DGS234" s="23"/>
      <c r="DGT234" s="23"/>
      <c r="DGU234" s="23"/>
      <c r="DGV234" s="23"/>
      <c r="DGW234" s="23"/>
      <c r="DGX234" s="23"/>
      <c r="DGY234" s="23"/>
      <c r="DGZ234" s="23"/>
      <c r="DHA234" s="23"/>
      <c r="DHB234" s="23"/>
      <c r="DHC234" s="23"/>
      <c r="DHD234" s="23"/>
      <c r="DHE234" s="23"/>
      <c r="DHF234" s="23"/>
      <c r="DHG234" s="23"/>
      <c r="DHH234" s="23"/>
      <c r="DHI234" s="23"/>
      <c r="DHJ234" s="23"/>
      <c r="DHK234" s="23"/>
      <c r="DHL234" s="23"/>
      <c r="DHM234" s="23"/>
      <c r="DHN234" s="23"/>
      <c r="DHO234" s="23"/>
      <c r="DHP234" s="23"/>
      <c r="DHQ234" s="23"/>
      <c r="DHR234" s="23"/>
      <c r="DHS234" s="23"/>
      <c r="DHT234" s="23"/>
      <c r="DHU234" s="23"/>
      <c r="DHV234" s="23"/>
      <c r="DHW234" s="23"/>
      <c r="DHX234" s="23"/>
      <c r="DHY234" s="23"/>
      <c r="DHZ234" s="23"/>
      <c r="DIA234" s="23"/>
      <c r="DIB234" s="23"/>
      <c r="DIC234" s="23"/>
      <c r="DID234" s="23"/>
      <c r="DIE234" s="23"/>
      <c r="DIF234" s="23"/>
      <c r="DIG234" s="23"/>
      <c r="DIH234" s="23"/>
      <c r="DII234" s="23"/>
      <c r="DIJ234" s="23"/>
      <c r="DIK234" s="23"/>
      <c r="DIL234" s="23"/>
      <c r="DIM234" s="23"/>
      <c r="DIN234" s="23"/>
      <c r="DIO234" s="23"/>
      <c r="DIP234" s="23"/>
      <c r="DIQ234" s="23"/>
      <c r="DIR234" s="23"/>
      <c r="DIS234" s="23"/>
      <c r="DIT234" s="23"/>
      <c r="DIU234" s="23"/>
      <c r="DIV234" s="23"/>
      <c r="DIW234" s="23"/>
      <c r="DIX234" s="23"/>
      <c r="DIY234" s="23"/>
      <c r="DIZ234" s="23"/>
      <c r="DJA234" s="23"/>
      <c r="DJB234" s="23"/>
      <c r="DJC234" s="23"/>
      <c r="DJD234" s="23"/>
      <c r="DJE234" s="23"/>
      <c r="DJF234" s="23"/>
      <c r="DJG234" s="23"/>
      <c r="DJH234" s="23"/>
      <c r="DJI234" s="23"/>
      <c r="DJJ234" s="23"/>
      <c r="DJK234" s="23"/>
      <c r="DJL234" s="23"/>
      <c r="DJM234" s="23"/>
      <c r="DJN234" s="23"/>
      <c r="DJO234" s="23"/>
      <c r="DJP234" s="23"/>
      <c r="DJQ234" s="23"/>
      <c r="DJR234" s="23"/>
      <c r="DJS234" s="23"/>
      <c r="DJT234" s="23"/>
      <c r="DJU234" s="23"/>
      <c r="DJV234" s="23"/>
      <c r="DJW234" s="23"/>
      <c r="DJX234" s="23"/>
      <c r="DJY234" s="23"/>
      <c r="DJZ234" s="23"/>
      <c r="DKA234" s="23"/>
      <c r="DKB234" s="23"/>
      <c r="DKC234" s="23"/>
      <c r="DKD234" s="23"/>
      <c r="DKE234" s="23"/>
      <c r="DKF234" s="23"/>
      <c r="DKG234" s="23"/>
      <c r="DKH234" s="23"/>
      <c r="DKI234" s="23"/>
      <c r="DKJ234" s="23"/>
      <c r="DKK234" s="23"/>
      <c r="DKL234" s="23"/>
      <c r="DKM234" s="23"/>
      <c r="DKN234" s="23"/>
      <c r="DKO234" s="23"/>
      <c r="DKP234" s="23"/>
      <c r="DKQ234" s="23"/>
      <c r="DKR234" s="23"/>
      <c r="DKS234" s="23"/>
      <c r="DKT234" s="23"/>
      <c r="DKU234" s="23"/>
      <c r="DKV234" s="23"/>
      <c r="DKW234" s="23"/>
      <c r="DKX234" s="23"/>
      <c r="DKY234" s="23"/>
      <c r="DKZ234" s="23"/>
      <c r="DLA234" s="23"/>
      <c r="DLB234" s="23"/>
      <c r="DLC234" s="23"/>
      <c r="DLD234" s="23"/>
      <c r="DLE234" s="23"/>
      <c r="DLF234" s="23"/>
      <c r="DLG234" s="23"/>
      <c r="DLH234" s="23"/>
      <c r="DLI234" s="23"/>
      <c r="DLJ234" s="23"/>
      <c r="DLK234" s="23"/>
      <c r="DLL234" s="23"/>
      <c r="DLM234" s="23"/>
      <c r="DLN234" s="23"/>
      <c r="DLO234" s="23"/>
      <c r="DLP234" s="23"/>
      <c r="DLQ234" s="23"/>
      <c r="DLR234" s="23"/>
      <c r="DLS234" s="23"/>
      <c r="DLT234" s="23"/>
      <c r="DLU234" s="23"/>
      <c r="DLV234" s="23"/>
      <c r="DLW234" s="23"/>
      <c r="DLX234" s="23"/>
      <c r="DLY234" s="23"/>
      <c r="DLZ234" s="23"/>
      <c r="DMA234" s="23"/>
      <c r="DMB234" s="23"/>
      <c r="DMC234" s="23"/>
      <c r="DMD234" s="23"/>
      <c r="DME234" s="23"/>
      <c r="DMF234" s="23"/>
      <c r="DMG234" s="23"/>
      <c r="DMH234" s="23"/>
      <c r="DMI234" s="23"/>
      <c r="DMJ234" s="23"/>
      <c r="DMK234" s="23"/>
      <c r="DML234" s="23"/>
      <c r="DMM234" s="23"/>
      <c r="DMN234" s="23"/>
      <c r="DMO234" s="23"/>
      <c r="DMP234" s="23"/>
      <c r="DMQ234" s="23"/>
      <c r="DMR234" s="23"/>
      <c r="DMS234" s="23"/>
      <c r="DMT234" s="23"/>
      <c r="DMU234" s="23"/>
      <c r="DMV234" s="23"/>
      <c r="DMW234" s="23"/>
      <c r="DMX234" s="23"/>
      <c r="DMY234" s="23"/>
      <c r="DMZ234" s="23"/>
      <c r="DNA234" s="23"/>
      <c r="DNB234" s="23"/>
      <c r="DNC234" s="23"/>
      <c r="DND234" s="23"/>
      <c r="DNE234" s="23"/>
      <c r="DNF234" s="23"/>
      <c r="DNG234" s="23"/>
      <c r="DNH234" s="23"/>
      <c r="DNI234" s="23"/>
      <c r="DNJ234" s="23"/>
      <c r="DNK234" s="23"/>
      <c r="DNL234" s="23"/>
      <c r="DNM234" s="23"/>
      <c r="DNN234" s="23"/>
      <c r="DNO234" s="23"/>
      <c r="DNP234" s="23"/>
      <c r="DNQ234" s="23"/>
      <c r="DNR234" s="23"/>
      <c r="DNS234" s="23"/>
      <c r="DNT234" s="23"/>
      <c r="DNU234" s="23"/>
      <c r="DNV234" s="23"/>
      <c r="DNW234" s="23"/>
      <c r="DNX234" s="23"/>
      <c r="DNY234" s="23"/>
      <c r="DNZ234" s="23"/>
      <c r="DOA234" s="23"/>
      <c r="DOB234" s="23"/>
      <c r="DOC234" s="23"/>
      <c r="DOD234" s="23"/>
      <c r="DOE234" s="23"/>
      <c r="DOF234" s="23"/>
      <c r="DOG234" s="23"/>
      <c r="DOH234" s="23"/>
      <c r="DOI234" s="23"/>
      <c r="DOJ234" s="23"/>
      <c r="DOK234" s="23"/>
      <c r="DOL234" s="23"/>
      <c r="DOM234" s="23"/>
      <c r="DON234" s="23"/>
      <c r="DOO234" s="23"/>
      <c r="DOP234" s="23"/>
      <c r="DOQ234" s="23"/>
      <c r="DOR234" s="23"/>
      <c r="DOS234" s="23"/>
      <c r="DOT234" s="23"/>
      <c r="DOU234" s="23"/>
      <c r="DOV234" s="23"/>
      <c r="DOW234" s="23"/>
      <c r="DOX234" s="23"/>
      <c r="DOY234" s="23"/>
      <c r="DOZ234" s="23"/>
      <c r="DPA234" s="23"/>
      <c r="DPB234" s="23"/>
      <c r="DPC234" s="23"/>
      <c r="DPD234" s="23"/>
      <c r="DPE234" s="23"/>
      <c r="DPF234" s="23"/>
      <c r="DPG234" s="23"/>
      <c r="DPH234" s="23"/>
      <c r="DPI234" s="23"/>
      <c r="DPJ234" s="23"/>
      <c r="DPK234" s="23"/>
      <c r="DPL234" s="23"/>
      <c r="DPM234" s="23"/>
      <c r="DPN234" s="23"/>
      <c r="DPO234" s="23"/>
      <c r="DPP234" s="23"/>
      <c r="DPQ234" s="23"/>
      <c r="DPR234" s="23"/>
      <c r="DPS234" s="23"/>
      <c r="DPT234" s="23"/>
      <c r="DPU234" s="23"/>
      <c r="DPV234" s="23"/>
      <c r="DPW234" s="23"/>
      <c r="DPX234" s="23"/>
      <c r="DPY234" s="23"/>
      <c r="DPZ234" s="23"/>
      <c r="DQA234" s="23"/>
      <c r="DQB234" s="23"/>
      <c r="DQC234" s="23"/>
      <c r="DQD234" s="23"/>
      <c r="DQE234" s="23"/>
      <c r="DQF234" s="23"/>
      <c r="DQG234" s="23"/>
      <c r="DQH234" s="23"/>
      <c r="DQI234" s="23"/>
      <c r="DQJ234" s="23"/>
      <c r="DQK234" s="23"/>
      <c r="DQL234" s="23"/>
      <c r="DQM234" s="23"/>
      <c r="DQN234" s="23"/>
      <c r="DQO234" s="23"/>
      <c r="DQP234" s="23"/>
      <c r="DQQ234" s="23"/>
      <c r="DQR234" s="23"/>
      <c r="DQS234" s="23"/>
      <c r="DQT234" s="23"/>
      <c r="DQU234" s="23"/>
      <c r="DQV234" s="23"/>
      <c r="DQW234" s="23"/>
      <c r="DQX234" s="23"/>
      <c r="DQY234" s="23"/>
      <c r="DQZ234" s="23"/>
      <c r="DRA234" s="23"/>
      <c r="DRB234" s="23"/>
      <c r="DRC234" s="23"/>
      <c r="DRD234" s="23"/>
      <c r="DRE234" s="23"/>
      <c r="DRF234" s="23"/>
      <c r="DRG234" s="23"/>
      <c r="DRH234" s="23"/>
      <c r="DRI234" s="23"/>
      <c r="DRJ234" s="23"/>
      <c r="DRK234" s="23"/>
      <c r="DRL234" s="23"/>
      <c r="DRM234" s="23"/>
      <c r="DRN234" s="23"/>
      <c r="DRO234" s="23"/>
      <c r="DRP234" s="23"/>
      <c r="DRQ234" s="23"/>
      <c r="DRR234" s="23"/>
      <c r="DRS234" s="23"/>
      <c r="DRT234" s="23"/>
      <c r="DRU234" s="23"/>
      <c r="DRV234" s="23"/>
      <c r="DRW234" s="23"/>
      <c r="DRX234" s="23"/>
      <c r="DRY234" s="23"/>
      <c r="DRZ234" s="23"/>
      <c r="DSA234" s="23"/>
      <c r="DSB234" s="23"/>
      <c r="DSC234" s="23"/>
      <c r="DSD234" s="23"/>
      <c r="DSE234" s="23"/>
      <c r="DSF234" s="23"/>
      <c r="DSG234" s="23"/>
      <c r="DSH234" s="23"/>
      <c r="DSI234" s="23"/>
      <c r="DSJ234" s="23"/>
      <c r="DSK234" s="23"/>
      <c r="DSL234" s="23"/>
      <c r="DSM234" s="23"/>
      <c r="DSN234" s="23"/>
      <c r="DSO234" s="23"/>
      <c r="DSP234" s="23"/>
      <c r="DSQ234" s="23"/>
      <c r="DSR234" s="23"/>
      <c r="DSS234" s="23"/>
      <c r="DST234" s="23"/>
      <c r="DSU234" s="23"/>
      <c r="DSV234" s="23"/>
      <c r="DSW234" s="23"/>
      <c r="DSX234" s="23"/>
      <c r="DSY234" s="23"/>
      <c r="DSZ234" s="23"/>
      <c r="DTA234" s="23"/>
      <c r="DTB234" s="23"/>
      <c r="DTC234" s="23"/>
      <c r="DTD234" s="23"/>
      <c r="DTE234" s="23"/>
      <c r="DTF234" s="23"/>
      <c r="DTG234" s="23"/>
      <c r="DTH234" s="23"/>
      <c r="DTI234" s="23"/>
      <c r="DTJ234" s="23"/>
      <c r="DTK234" s="23"/>
      <c r="DTL234" s="23"/>
      <c r="DTM234" s="23"/>
      <c r="DTN234" s="23"/>
      <c r="DTO234" s="23"/>
      <c r="DTP234" s="23"/>
      <c r="DTQ234" s="23"/>
      <c r="DTR234" s="23"/>
      <c r="DTS234" s="23"/>
      <c r="DTT234" s="23"/>
      <c r="DTU234" s="23"/>
      <c r="DTV234" s="23"/>
      <c r="DTW234" s="23"/>
      <c r="DTX234" s="23"/>
      <c r="DTY234" s="23"/>
      <c r="DTZ234" s="23"/>
      <c r="DUA234" s="23"/>
      <c r="DUB234" s="23"/>
      <c r="DUC234" s="23"/>
      <c r="DUD234" s="23"/>
      <c r="DUE234" s="23"/>
      <c r="DUF234" s="23"/>
      <c r="DUG234" s="23"/>
      <c r="DUH234" s="23"/>
      <c r="DUI234" s="23"/>
      <c r="DUJ234" s="23"/>
      <c r="DUK234" s="23"/>
      <c r="DUL234" s="23"/>
      <c r="DUM234" s="23"/>
      <c r="DUN234" s="23"/>
      <c r="DUO234" s="23"/>
      <c r="DUP234" s="23"/>
      <c r="DUQ234" s="23"/>
      <c r="DUR234" s="23"/>
      <c r="DUS234" s="23"/>
      <c r="DUT234" s="23"/>
      <c r="DUU234" s="23"/>
      <c r="DUV234" s="23"/>
      <c r="DUW234" s="23"/>
      <c r="DUX234" s="23"/>
      <c r="DUY234" s="23"/>
      <c r="DUZ234" s="23"/>
      <c r="DVA234" s="23"/>
      <c r="DVB234" s="23"/>
      <c r="DVC234" s="23"/>
      <c r="DVD234" s="23"/>
      <c r="DVE234" s="23"/>
      <c r="DVF234" s="23"/>
      <c r="DVG234" s="23"/>
      <c r="DVH234" s="23"/>
      <c r="DVI234" s="23"/>
      <c r="DVJ234" s="23"/>
      <c r="DVK234" s="23"/>
      <c r="DVL234" s="23"/>
      <c r="DVM234" s="23"/>
      <c r="DVN234" s="23"/>
      <c r="DVO234" s="23"/>
      <c r="DVP234" s="23"/>
      <c r="DVQ234" s="23"/>
      <c r="DVR234" s="23"/>
      <c r="DVS234" s="23"/>
      <c r="DVT234" s="23"/>
      <c r="DVU234" s="23"/>
      <c r="DVV234" s="23"/>
      <c r="DVW234" s="23"/>
      <c r="DVX234" s="23"/>
      <c r="DVY234" s="23"/>
      <c r="DVZ234" s="23"/>
      <c r="DWA234" s="23"/>
      <c r="DWB234" s="23"/>
      <c r="DWC234" s="23"/>
      <c r="DWD234" s="23"/>
      <c r="DWE234" s="23"/>
      <c r="DWF234" s="23"/>
      <c r="DWG234" s="23"/>
      <c r="DWH234" s="23"/>
      <c r="DWI234" s="23"/>
      <c r="DWJ234" s="23"/>
      <c r="DWK234" s="23"/>
      <c r="DWL234" s="23"/>
      <c r="DWM234" s="23"/>
      <c r="DWN234" s="23"/>
      <c r="DWO234" s="23"/>
      <c r="DWP234" s="23"/>
      <c r="DWQ234" s="23"/>
      <c r="DWR234" s="23"/>
      <c r="DWS234" s="23"/>
      <c r="DWT234" s="23"/>
      <c r="DWU234" s="23"/>
      <c r="DWV234" s="23"/>
      <c r="DWW234" s="23"/>
      <c r="DWX234" s="23"/>
      <c r="DWY234" s="23"/>
      <c r="DWZ234" s="23"/>
      <c r="DXA234" s="23"/>
      <c r="DXB234" s="23"/>
      <c r="DXC234" s="23"/>
      <c r="DXD234" s="23"/>
      <c r="DXE234" s="23"/>
      <c r="DXF234" s="23"/>
      <c r="DXG234" s="23"/>
      <c r="DXH234" s="23"/>
      <c r="DXI234" s="23"/>
      <c r="DXJ234" s="23"/>
      <c r="DXK234" s="23"/>
      <c r="DXL234" s="23"/>
      <c r="DXM234" s="23"/>
      <c r="DXN234" s="23"/>
      <c r="DXO234" s="23"/>
      <c r="DXP234" s="23"/>
      <c r="DXQ234" s="23"/>
      <c r="DXR234" s="23"/>
      <c r="DXS234" s="23"/>
      <c r="DXT234" s="23"/>
      <c r="DXU234" s="23"/>
      <c r="DXV234" s="23"/>
      <c r="DXW234" s="23"/>
      <c r="DXX234" s="23"/>
      <c r="DXY234" s="23"/>
      <c r="DXZ234" s="23"/>
      <c r="DYA234" s="23"/>
      <c r="DYB234" s="23"/>
      <c r="DYC234" s="23"/>
      <c r="DYD234" s="23"/>
      <c r="DYE234" s="23"/>
      <c r="DYF234" s="23"/>
      <c r="DYG234" s="23"/>
      <c r="DYH234" s="23"/>
      <c r="DYI234" s="23"/>
      <c r="DYJ234" s="23"/>
      <c r="DYK234" s="23"/>
      <c r="DYL234" s="23"/>
      <c r="DYM234" s="23"/>
      <c r="DYN234" s="23"/>
      <c r="DYO234" s="23"/>
      <c r="DYP234" s="23"/>
      <c r="DYQ234" s="23"/>
      <c r="DYR234" s="23"/>
      <c r="DYS234" s="23"/>
      <c r="DYT234" s="23"/>
      <c r="DYU234" s="23"/>
      <c r="DYV234" s="23"/>
      <c r="DYW234" s="23"/>
      <c r="DYX234" s="23"/>
      <c r="DYY234" s="23"/>
      <c r="DYZ234" s="23"/>
      <c r="DZA234" s="23"/>
      <c r="DZB234" s="23"/>
      <c r="DZC234" s="23"/>
      <c r="DZD234" s="23"/>
      <c r="DZE234" s="23"/>
      <c r="DZF234" s="23"/>
      <c r="DZG234" s="23"/>
      <c r="DZH234" s="23"/>
      <c r="DZI234" s="23"/>
      <c r="DZJ234" s="23"/>
      <c r="DZK234" s="23"/>
      <c r="DZL234" s="23"/>
      <c r="DZM234" s="23"/>
      <c r="DZN234" s="23"/>
      <c r="DZO234" s="23"/>
      <c r="DZP234" s="23"/>
      <c r="DZQ234" s="23"/>
      <c r="DZR234" s="23"/>
      <c r="DZS234" s="23"/>
      <c r="DZT234" s="23"/>
      <c r="DZU234" s="23"/>
      <c r="DZV234" s="23"/>
      <c r="DZW234" s="23"/>
      <c r="DZX234" s="23"/>
      <c r="DZY234" s="23"/>
      <c r="DZZ234" s="23"/>
      <c r="EAA234" s="23"/>
      <c r="EAB234" s="23"/>
      <c r="EAC234" s="23"/>
      <c r="EAD234" s="23"/>
      <c r="EAE234" s="23"/>
      <c r="EAF234" s="23"/>
      <c r="EAG234" s="23"/>
      <c r="EAH234" s="23"/>
      <c r="EAI234" s="23"/>
      <c r="EAJ234" s="23"/>
      <c r="EAK234" s="23"/>
      <c r="EAL234" s="23"/>
      <c r="EAM234" s="23"/>
      <c r="EAN234" s="23"/>
      <c r="EAO234" s="23"/>
      <c r="EAP234" s="23"/>
      <c r="EAQ234" s="23"/>
      <c r="EAR234" s="23"/>
      <c r="EAS234" s="23"/>
      <c r="EAT234" s="23"/>
      <c r="EAU234" s="23"/>
      <c r="EAV234" s="23"/>
      <c r="EAW234" s="23"/>
      <c r="EAX234" s="23"/>
      <c r="EAY234" s="23"/>
      <c r="EAZ234" s="23"/>
      <c r="EBA234" s="23"/>
      <c r="EBB234" s="23"/>
      <c r="EBC234" s="23"/>
      <c r="EBD234" s="23"/>
      <c r="EBE234" s="23"/>
      <c r="EBF234" s="23"/>
      <c r="EBG234" s="23"/>
      <c r="EBH234" s="23"/>
      <c r="EBI234" s="23"/>
      <c r="EBJ234" s="23"/>
      <c r="EBK234" s="23"/>
      <c r="EBL234" s="23"/>
      <c r="EBM234" s="23"/>
      <c r="EBN234" s="23"/>
      <c r="EBO234" s="23"/>
      <c r="EBP234" s="23"/>
      <c r="EBQ234" s="23"/>
      <c r="EBR234" s="23"/>
      <c r="EBS234" s="23"/>
      <c r="EBT234" s="23"/>
      <c r="EBU234" s="23"/>
      <c r="EBV234" s="23"/>
      <c r="EBW234" s="23"/>
      <c r="EBX234" s="23"/>
      <c r="EBY234" s="23"/>
      <c r="EBZ234" s="23"/>
      <c r="ECA234" s="23"/>
      <c r="ECB234" s="23"/>
      <c r="ECC234" s="23"/>
      <c r="ECD234" s="23"/>
      <c r="ECE234" s="23"/>
      <c r="ECF234" s="23"/>
      <c r="ECG234" s="23"/>
      <c r="ECH234" s="23"/>
      <c r="ECI234" s="23"/>
      <c r="ECJ234" s="23"/>
      <c r="ECK234" s="23"/>
      <c r="ECL234" s="23"/>
      <c r="ECM234" s="23"/>
      <c r="ECN234" s="23"/>
      <c r="ECO234" s="23"/>
      <c r="ECP234" s="23"/>
      <c r="ECQ234" s="23"/>
      <c r="ECR234" s="23"/>
      <c r="ECS234" s="23"/>
      <c r="ECT234" s="23"/>
      <c r="ECU234" s="23"/>
      <c r="ECV234" s="23"/>
      <c r="ECW234" s="23"/>
      <c r="ECX234" s="23"/>
      <c r="ECY234" s="23"/>
      <c r="ECZ234" s="23"/>
      <c r="EDA234" s="23"/>
      <c r="EDB234" s="23"/>
      <c r="EDC234" s="23"/>
      <c r="EDD234" s="23"/>
      <c r="EDE234" s="23"/>
      <c r="EDF234" s="23"/>
      <c r="EDG234" s="23"/>
      <c r="EDH234" s="23"/>
      <c r="EDI234" s="23"/>
      <c r="EDJ234" s="23"/>
      <c r="EDK234" s="23"/>
      <c r="EDL234" s="23"/>
      <c r="EDM234" s="23"/>
      <c r="EDN234" s="23"/>
      <c r="EDO234" s="23"/>
      <c r="EDP234" s="23"/>
      <c r="EDQ234" s="23"/>
      <c r="EDR234" s="23"/>
      <c r="EDS234" s="23"/>
      <c r="EDT234" s="23"/>
      <c r="EDU234" s="23"/>
      <c r="EDV234" s="23"/>
      <c r="EDW234" s="23"/>
      <c r="EDX234" s="23"/>
      <c r="EDY234" s="23"/>
      <c r="EDZ234" s="23"/>
      <c r="EEA234" s="23"/>
      <c r="EEB234" s="23"/>
      <c r="EEC234" s="23"/>
      <c r="EED234" s="23"/>
      <c r="EEE234" s="23"/>
      <c r="EEF234" s="23"/>
      <c r="EEG234" s="23"/>
      <c r="EEH234" s="23"/>
      <c r="EEI234" s="23"/>
      <c r="EEJ234" s="23"/>
      <c r="EEK234" s="23"/>
      <c r="EEL234" s="23"/>
      <c r="EEM234" s="23"/>
      <c r="EEN234" s="23"/>
      <c r="EEO234" s="23"/>
      <c r="EEP234" s="23"/>
      <c r="EEQ234" s="23"/>
      <c r="EER234" s="23"/>
      <c r="EES234" s="23"/>
      <c r="EET234" s="23"/>
      <c r="EEU234" s="23"/>
      <c r="EEV234" s="23"/>
      <c r="EEW234" s="23"/>
      <c r="EEX234" s="23"/>
      <c r="EEY234" s="23"/>
      <c r="EEZ234" s="23"/>
      <c r="EFA234" s="23"/>
      <c r="EFB234" s="23"/>
      <c r="EFC234" s="23"/>
      <c r="EFD234" s="23"/>
      <c r="EFE234" s="23"/>
      <c r="EFF234" s="23"/>
      <c r="EFG234" s="23"/>
      <c r="EFH234" s="23"/>
      <c r="EFI234" s="23"/>
      <c r="EFJ234" s="23"/>
      <c r="EFK234" s="23"/>
      <c r="EFL234" s="23"/>
      <c r="EFM234" s="23"/>
      <c r="EFN234" s="23"/>
      <c r="EFO234" s="23"/>
      <c r="EFP234" s="23"/>
      <c r="EFQ234" s="23"/>
      <c r="EFR234" s="23"/>
      <c r="EFS234" s="23"/>
      <c r="EFT234" s="23"/>
      <c r="EFU234" s="23"/>
      <c r="EFV234" s="23"/>
      <c r="EFW234" s="23"/>
      <c r="EFX234" s="23"/>
      <c r="EFY234" s="23"/>
      <c r="EFZ234" s="23"/>
      <c r="EGA234" s="23"/>
      <c r="EGB234" s="23"/>
      <c r="EGC234" s="23"/>
      <c r="EGD234" s="23"/>
      <c r="EGE234" s="23"/>
      <c r="EGF234" s="23"/>
      <c r="EGG234" s="23"/>
      <c r="EGH234" s="23"/>
      <c r="EGI234" s="23"/>
      <c r="EGJ234" s="23"/>
      <c r="EGK234" s="23"/>
      <c r="EGL234" s="23"/>
      <c r="EGM234" s="23"/>
      <c r="EGN234" s="23"/>
      <c r="EGO234" s="23"/>
      <c r="EGP234" s="23"/>
      <c r="EGQ234" s="23"/>
      <c r="EGR234" s="23"/>
      <c r="EGS234" s="23"/>
      <c r="EGT234" s="23"/>
      <c r="EGU234" s="23"/>
      <c r="EGV234" s="23"/>
      <c r="EGW234" s="23"/>
      <c r="EGX234" s="23"/>
      <c r="EGY234" s="23"/>
      <c r="EGZ234" s="23"/>
      <c r="EHA234" s="23"/>
      <c r="EHB234" s="23"/>
      <c r="EHC234" s="23"/>
      <c r="EHD234" s="23"/>
      <c r="EHE234" s="23"/>
      <c r="EHF234" s="23"/>
      <c r="EHG234" s="23"/>
      <c r="EHH234" s="23"/>
      <c r="EHI234" s="23"/>
      <c r="EHJ234" s="23"/>
      <c r="EHK234" s="23"/>
      <c r="EHL234" s="23"/>
      <c r="EHM234" s="23"/>
      <c r="EHN234" s="23"/>
      <c r="EHO234" s="23"/>
      <c r="EHP234" s="23"/>
      <c r="EHQ234" s="23"/>
      <c r="EHR234" s="23"/>
      <c r="EHS234" s="23"/>
      <c r="EHT234" s="23"/>
      <c r="EHU234" s="23"/>
      <c r="EHV234" s="23"/>
      <c r="EHW234" s="23"/>
      <c r="EHX234" s="23"/>
      <c r="EHY234" s="23"/>
      <c r="EHZ234" s="23"/>
      <c r="EIA234" s="23"/>
      <c r="EIB234" s="23"/>
      <c r="EIC234" s="23"/>
      <c r="EID234" s="23"/>
      <c r="EIE234" s="23"/>
      <c r="EIF234" s="23"/>
      <c r="EIG234" s="23"/>
      <c r="EIH234" s="23"/>
      <c r="EII234" s="23"/>
      <c r="EIJ234" s="23"/>
      <c r="EIK234" s="23"/>
      <c r="EIL234" s="23"/>
      <c r="EIM234" s="23"/>
      <c r="EIN234" s="23"/>
      <c r="EIO234" s="23"/>
      <c r="EIP234" s="23"/>
      <c r="EIQ234" s="23"/>
      <c r="EIR234" s="23"/>
      <c r="EIS234" s="23"/>
      <c r="EIT234" s="23"/>
      <c r="EIU234" s="23"/>
      <c r="EIV234" s="23"/>
      <c r="EIW234" s="23"/>
      <c r="EIX234" s="23"/>
      <c r="EIY234" s="23"/>
      <c r="EIZ234" s="23"/>
      <c r="EJA234" s="23"/>
      <c r="EJB234" s="23"/>
      <c r="EJC234" s="23"/>
      <c r="EJD234" s="23"/>
      <c r="EJE234" s="23"/>
      <c r="EJF234" s="23"/>
      <c r="EJG234" s="23"/>
      <c r="EJH234" s="23"/>
      <c r="EJI234" s="23"/>
      <c r="EJJ234" s="23"/>
      <c r="EJK234" s="23"/>
      <c r="EJL234" s="23"/>
      <c r="EJM234" s="23"/>
      <c r="EJN234" s="23"/>
      <c r="EJO234" s="23"/>
      <c r="EJP234" s="23"/>
      <c r="EJQ234" s="23"/>
      <c r="EJR234" s="23"/>
      <c r="EJS234" s="23"/>
      <c r="EJT234" s="23"/>
      <c r="EJU234" s="23"/>
      <c r="EJV234" s="23"/>
      <c r="EJW234" s="23"/>
      <c r="EJX234" s="23"/>
      <c r="EJY234" s="23"/>
      <c r="EJZ234" s="23"/>
      <c r="EKA234" s="23"/>
      <c r="EKB234" s="23"/>
      <c r="EKC234" s="23"/>
      <c r="EKD234" s="23"/>
      <c r="EKE234" s="23"/>
      <c r="EKF234" s="23"/>
      <c r="EKG234" s="23"/>
      <c r="EKH234" s="23"/>
      <c r="EKI234" s="23"/>
      <c r="EKJ234" s="23"/>
      <c r="EKK234" s="23"/>
      <c r="EKL234" s="23"/>
      <c r="EKM234" s="23"/>
      <c r="EKN234" s="23"/>
      <c r="EKO234" s="23"/>
      <c r="EKP234" s="23"/>
      <c r="EKQ234" s="23"/>
      <c r="EKR234" s="23"/>
      <c r="EKS234" s="23"/>
      <c r="EKT234" s="23"/>
      <c r="EKU234" s="23"/>
      <c r="EKV234" s="23"/>
      <c r="EKW234" s="23"/>
      <c r="EKX234" s="23"/>
      <c r="EKY234" s="23"/>
      <c r="EKZ234" s="23"/>
      <c r="ELA234" s="23"/>
      <c r="ELB234" s="23"/>
      <c r="ELC234" s="23"/>
      <c r="ELD234" s="23"/>
      <c r="ELE234" s="23"/>
      <c r="ELF234" s="23"/>
      <c r="ELG234" s="23"/>
      <c r="ELH234" s="23"/>
      <c r="ELI234" s="23"/>
      <c r="ELJ234" s="23"/>
      <c r="ELK234" s="23"/>
      <c r="ELL234" s="23"/>
      <c r="ELM234" s="23"/>
      <c r="ELN234" s="23"/>
      <c r="ELO234" s="23"/>
      <c r="ELP234" s="23"/>
      <c r="ELQ234" s="23"/>
      <c r="ELR234" s="23"/>
      <c r="ELS234" s="23"/>
      <c r="ELT234" s="23"/>
      <c r="ELU234" s="23"/>
      <c r="ELV234" s="23"/>
      <c r="ELW234" s="23"/>
      <c r="ELX234" s="23"/>
      <c r="ELY234" s="23"/>
      <c r="ELZ234" s="23"/>
      <c r="EMA234" s="23"/>
      <c r="EMB234" s="23"/>
      <c r="EMC234" s="23"/>
      <c r="EMD234" s="23"/>
      <c r="EME234" s="23"/>
      <c r="EMF234" s="23"/>
      <c r="EMG234" s="23"/>
      <c r="EMH234" s="23"/>
      <c r="EMI234" s="23"/>
      <c r="EMJ234" s="23"/>
      <c r="EMK234" s="23"/>
      <c r="EML234" s="23"/>
      <c r="EMM234" s="23"/>
      <c r="EMN234" s="23"/>
      <c r="EMO234" s="23"/>
      <c r="EMP234" s="23"/>
      <c r="EMQ234" s="23"/>
      <c r="EMR234" s="23"/>
      <c r="EMS234" s="23"/>
      <c r="EMT234" s="23"/>
      <c r="EMU234" s="23"/>
      <c r="EMV234" s="23"/>
      <c r="EMW234" s="23"/>
      <c r="EMX234" s="23"/>
      <c r="EMY234" s="23"/>
      <c r="EMZ234" s="23"/>
      <c r="ENA234" s="23"/>
      <c r="ENB234" s="23"/>
      <c r="ENC234" s="23"/>
      <c r="END234" s="23"/>
      <c r="ENE234" s="23"/>
      <c r="ENF234" s="23"/>
      <c r="ENG234" s="23"/>
      <c r="ENH234" s="23"/>
      <c r="ENI234" s="23"/>
      <c r="ENJ234" s="23"/>
      <c r="ENK234" s="23"/>
      <c r="ENL234" s="23"/>
      <c r="ENM234" s="23"/>
      <c r="ENN234" s="23"/>
      <c r="ENO234" s="23"/>
      <c r="ENP234" s="23"/>
      <c r="ENQ234" s="23"/>
      <c r="ENR234" s="23"/>
      <c r="ENS234" s="23"/>
      <c r="ENT234" s="23"/>
      <c r="ENU234" s="23"/>
      <c r="ENV234" s="23"/>
      <c r="ENW234" s="23"/>
      <c r="ENX234" s="23"/>
      <c r="ENY234" s="23"/>
      <c r="ENZ234" s="23"/>
      <c r="EOA234" s="23"/>
      <c r="EOB234" s="23"/>
      <c r="EOC234" s="23"/>
      <c r="EOD234" s="23"/>
      <c r="EOE234" s="23"/>
      <c r="EOF234" s="23"/>
      <c r="EOG234" s="23"/>
      <c r="EOH234" s="23"/>
      <c r="EOI234" s="23"/>
      <c r="EOJ234" s="23"/>
      <c r="EOK234" s="23"/>
      <c r="EOL234" s="23"/>
      <c r="EOM234" s="23"/>
      <c r="EON234" s="23"/>
      <c r="EOO234" s="23"/>
      <c r="EOP234" s="23"/>
      <c r="EOQ234" s="23"/>
      <c r="EOR234" s="23"/>
      <c r="EOS234" s="23"/>
      <c r="EOT234" s="23"/>
      <c r="EOU234" s="23"/>
      <c r="EOV234" s="23"/>
      <c r="EOW234" s="23"/>
      <c r="EOX234" s="23"/>
      <c r="EOY234" s="23"/>
      <c r="EOZ234" s="23"/>
      <c r="EPA234" s="23"/>
      <c r="EPB234" s="23"/>
      <c r="EPC234" s="23"/>
      <c r="EPD234" s="23"/>
      <c r="EPE234" s="23"/>
      <c r="EPF234" s="23"/>
      <c r="EPG234" s="23"/>
      <c r="EPH234" s="23"/>
      <c r="EPI234" s="23"/>
      <c r="EPJ234" s="23"/>
      <c r="EPK234" s="23"/>
      <c r="EPL234" s="23"/>
      <c r="EPM234" s="23"/>
      <c r="EPN234" s="23"/>
      <c r="EPO234" s="23"/>
      <c r="EPP234" s="23"/>
      <c r="EPQ234" s="23"/>
      <c r="EPR234" s="23"/>
      <c r="EPS234" s="23"/>
      <c r="EPT234" s="23"/>
      <c r="EPU234" s="23"/>
      <c r="EPV234" s="23"/>
      <c r="EPW234" s="23"/>
      <c r="EPX234" s="23"/>
      <c r="EPY234" s="23"/>
      <c r="EPZ234" s="23"/>
      <c r="EQA234" s="23"/>
      <c r="EQB234" s="23"/>
      <c r="EQC234" s="23"/>
      <c r="EQD234" s="23"/>
      <c r="EQE234" s="23"/>
      <c r="EQF234" s="23"/>
      <c r="EQG234" s="23"/>
      <c r="EQH234" s="23"/>
      <c r="EQI234" s="23"/>
      <c r="EQJ234" s="23"/>
      <c r="EQK234" s="23"/>
      <c r="EQL234" s="23"/>
      <c r="EQM234" s="23"/>
      <c r="EQN234" s="23"/>
      <c r="EQO234" s="23"/>
      <c r="EQP234" s="23"/>
      <c r="EQQ234" s="23"/>
      <c r="EQR234" s="23"/>
      <c r="EQS234" s="23"/>
      <c r="EQT234" s="23"/>
      <c r="EQU234" s="23"/>
      <c r="EQV234" s="23"/>
      <c r="EQW234" s="23"/>
      <c r="EQX234" s="23"/>
      <c r="EQY234" s="23"/>
      <c r="EQZ234" s="23"/>
      <c r="ERA234" s="23"/>
      <c r="ERB234" s="23"/>
      <c r="ERC234" s="23"/>
      <c r="ERD234" s="23"/>
      <c r="ERE234" s="23"/>
      <c r="ERF234" s="23"/>
      <c r="ERG234" s="23"/>
      <c r="ERH234" s="23"/>
      <c r="ERI234" s="23"/>
      <c r="ERJ234" s="23"/>
      <c r="ERK234" s="23"/>
      <c r="ERL234" s="23"/>
      <c r="ERM234" s="23"/>
      <c r="ERN234" s="23"/>
      <c r="ERO234" s="23"/>
      <c r="ERP234" s="23"/>
      <c r="ERQ234" s="23"/>
      <c r="ERR234" s="23"/>
      <c r="ERS234" s="23"/>
      <c r="ERT234" s="23"/>
      <c r="ERU234" s="23"/>
      <c r="ERV234" s="23"/>
      <c r="ERW234" s="23"/>
      <c r="ERX234" s="23"/>
      <c r="ERY234" s="23"/>
      <c r="ERZ234" s="23"/>
      <c r="ESA234" s="23"/>
      <c r="ESB234" s="23"/>
      <c r="ESC234" s="23"/>
      <c r="ESD234" s="23"/>
      <c r="ESE234" s="23"/>
      <c r="ESF234" s="23"/>
      <c r="ESG234" s="23"/>
      <c r="ESH234" s="23"/>
      <c r="ESI234" s="23"/>
      <c r="ESJ234" s="23"/>
      <c r="ESK234" s="23"/>
      <c r="ESL234" s="23"/>
      <c r="ESM234" s="23"/>
      <c r="ESN234" s="23"/>
      <c r="ESO234" s="23"/>
      <c r="ESP234" s="23"/>
      <c r="ESQ234" s="23"/>
      <c r="ESR234" s="23"/>
      <c r="ESS234" s="23"/>
      <c r="EST234" s="23"/>
      <c r="ESU234" s="23"/>
      <c r="ESV234" s="23"/>
      <c r="ESW234" s="23"/>
      <c r="ESX234" s="23"/>
      <c r="ESY234" s="23"/>
      <c r="ESZ234" s="23"/>
      <c r="ETA234" s="23"/>
      <c r="ETB234" s="23"/>
      <c r="ETC234" s="23"/>
      <c r="ETD234" s="23"/>
      <c r="ETE234" s="23"/>
      <c r="ETF234" s="23"/>
      <c r="ETG234" s="23"/>
      <c r="ETH234" s="23"/>
      <c r="ETI234" s="23"/>
      <c r="ETJ234" s="23"/>
      <c r="ETK234" s="23"/>
      <c r="ETL234" s="23"/>
      <c r="ETM234" s="23"/>
      <c r="ETN234" s="23"/>
      <c r="ETO234" s="23"/>
      <c r="ETP234" s="23"/>
      <c r="ETQ234" s="23"/>
      <c r="ETR234" s="23"/>
      <c r="ETS234" s="23"/>
      <c r="ETT234" s="23"/>
      <c r="ETU234" s="23"/>
      <c r="ETV234" s="23"/>
      <c r="ETW234" s="23"/>
      <c r="ETX234" s="23"/>
      <c r="ETY234" s="23"/>
      <c r="ETZ234" s="23"/>
      <c r="EUA234" s="23"/>
      <c r="EUB234" s="23"/>
      <c r="EUC234" s="23"/>
      <c r="EUD234" s="23"/>
      <c r="EUE234" s="23"/>
      <c r="EUF234" s="23"/>
      <c r="EUG234" s="23"/>
      <c r="EUH234" s="23"/>
      <c r="EUI234" s="23"/>
      <c r="EUJ234" s="23"/>
      <c r="EUK234" s="23"/>
      <c r="EUL234" s="23"/>
      <c r="EUM234" s="23"/>
      <c r="EUN234" s="23"/>
      <c r="EUO234" s="23"/>
      <c r="EUP234" s="23"/>
      <c r="EUQ234" s="23"/>
      <c r="EUR234" s="23"/>
      <c r="EUS234" s="23"/>
      <c r="EUT234" s="23"/>
      <c r="EUU234" s="23"/>
      <c r="EUV234" s="23"/>
      <c r="EUW234" s="23"/>
      <c r="EUX234" s="23"/>
      <c r="EUY234" s="23"/>
      <c r="EUZ234" s="23"/>
      <c r="EVA234" s="23"/>
      <c r="EVB234" s="23"/>
      <c r="EVC234" s="23"/>
      <c r="EVD234" s="23"/>
      <c r="EVE234" s="23"/>
      <c r="EVF234" s="23"/>
      <c r="EVG234" s="23"/>
      <c r="EVH234" s="23"/>
      <c r="EVI234" s="23"/>
      <c r="EVJ234" s="23"/>
      <c r="EVK234" s="23"/>
      <c r="EVL234" s="23"/>
      <c r="EVM234" s="23"/>
      <c r="EVN234" s="23"/>
      <c r="EVO234" s="23"/>
      <c r="EVP234" s="23"/>
      <c r="EVQ234" s="23"/>
      <c r="EVR234" s="23"/>
      <c r="EVS234" s="23"/>
      <c r="EVT234" s="23"/>
      <c r="EVU234" s="23"/>
      <c r="EVV234" s="23"/>
      <c r="EVW234" s="23"/>
      <c r="EVX234" s="23"/>
      <c r="EVY234" s="23"/>
      <c r="EVZ234" s="23"/>
      <c r="EWA234" s="23"/>
      <c r="EWB234" s="23"/>
      <c r="EWC234" s="23"/>
      <c r="EWD234" s="23"/>
      <c r="EWE234" s="23"/>
      <c r="EWF234" s="23"/>
      <c r="EWG234" s="23"/>
      <c r="EWH234" s="23"/>
      <c r="EWI234" s="23"/>
      <c r="EWJ234" s="23"/>
      <c r="EWK234" s="23"/>
      <c r="EWL234" s="23"/>
      <c r="EWM234" s="23"/>
      <c r="EWN234" s="23"/>
      <c r="EWO234" s="23"/>
      <c r="EWP234" s="23"/>
      <c r="EWQ234" s="23"/>
      <c r="EWR234" s="23"/>
      <c r="EWS234" s="23"/>
      <c r="EWT234" s="23"/>
      <c r="EWU234" s="23"/>
      <c r="EWV234" s="23"/>
      <c r="EWW234" s="23"/>
      <c r="EWX234" s="23"/>
      <c r="EWY234" s="23"/>
      <c r="EWZ234" s="23"/>
      <c r="EXA234" s="23"/>
      <c r="EXB234" s="23"/>
      <c r="EXC234" s="23"/>
      <c r="EXD234" s="23"/>
      <c r="EXE234" s="23"/>
      <c r="EXF234" s="23"/>
      <c r="EXG234" s="23"/>
      <c r="EXH234" s="23"/>
      <c r="EXI234" s="23"/>
      <c r="EXJ234" s="23"/>
      <c r="EXK234" s="23"/>
      <c r="EXL234" s="23"/>
      <c r="EXM234" s="23"/>
      <c r="EXN234" s="23"/>
      <c r="EXO234" s="23"/>
      <c r="EXP234" s="23"/>
      <c r="EXQ234" s="23"/>
      <c r="EXR234" s="23"/>
      <c r="EXS234" s="23"/>
      <c r="EXT234" s="23"/>
      <c r="EXU234" s="23"/>
      <c r="EXV234" s="23"/>
      <c r="EXW234" s="23"/>
      <c r="EXX234" s="23"/>
      <c r="EXY234" s="23"/>
      <c r="EXZ234" s="23"/>
      <c r="EYA234" s="23"/>
      <c r="EYB234" s="23"/>
      <c r="EYC234" s="23"/>
      <c r="EYD234" s="23"/>
      <c r="EYE234" s="23"/>
      <c r="EYF234" s="23"/>
      <c r="EYG234" s="23"/>
      <c r="EYH234" s="23"/>
      <c r="EYI234" s="23"/>
      <c r="EYJ234" s="23"/>
      <c r="EYK234" s="23"/>
      <c r="EYL234" s="23"/>
      <c r="EYM234" s="23"/>
      <c r="EYN234" s="23"/>
      <c r="EYO234" s="23"/>
      <c r="EYP234" s="23"/>
      <c r="EYQ234" s="23"/>
      <c r="EYR234" s="23"/>
      <c r="EYS234" s="23"/>
      <c r="EYT234" s="23"/>
      <c r="EYU234" s="23"/>
      <c r="EYV234" s="23"/>
      <c r="EYW234" s="23"/>
      <c r="EYX234" s="23"/>
      <c r="EYY234" s="23"/>
      <c r="EYZ234" s="23"/>
      <c r="EZA234" s="23"/>
      <c r="EZB234" s="23"/>
      <c r="EZC234" s="23"/>
      <c r="EZD234" s="23"/>
      <c r="EZE234" s="23"/>
      <c r="EZF234" s="23"/>
      <c r="EZG234" s="23"/>
      <c r="EZH234" s="23"/>
      <c r="EZI234" s="23"/>
      <c r="EZJ234" s="23"/>
      <c r="EZK234" s="23"/>
      <c r="EZL234" s="23"/>
      <c r="EZM234" s="23"/>
      <c r="EZN234" s="23"/>
      <c r="EZO234" s="23"/>
      <c r="EZP234" s="23"/>
      <c r="EZQ234" s="23"/>
      <c r="EZR234" s="23"/>
      <c r="EZS234" s="23"/>
      <c r="EZT234" s="23"/>
      <c r="EZU234" s="23"/>
      <c r="EZV234" s="23"/>
      <c r="EZW234" s="23"/>
      <c r="EZX234" s="23"/>
      <c r="EZY234" s="23"/>
      <c r="EZZ234" s="23"/>
      <c r="FAA234" s="23"/>
      <c r="FAB234" s="23"/>
      <c r="FAC234" s="23"/>
      <c r="FAD234" s="23"/>
      <c r="FAE234" s="23"/>
      <c r="FAF234" s="23"/>
      <c r="FAG234" s="23"/>
      <c r="FAH234" s="23"/>
      <c r="FAI234" s="23"/>
      <c r="FAJ234" s="23"/>
      <c r="FAK234" s="23"/>
      <c r="FAL234" s="23"/>
      <c r="FAM234" s="23"/>
      <c r="FAN234" s="23"/>
      <c r="FAO234" s="23"/>
      <c r="FAP234" s="23"/>
      <c r="FAQ234" s="23"/>
      <c r="FAR234" s="23"/>
      <c r="FAS234" s="23"/>
      <c r="FAT234" s="23"/>
      <c r="FAU234" s="23"/>
      <c r="FAV234" s="23"/>
      <c r="FAW234" s="23"/>
      <c r="FAX234" s="23"/>
      <c r="FAY234" s="23"/>
      <c r="FAZ234" s="23"/>
      <c r="FBA234" s="23"/>
      <c r="FBB234" s="23"/>
      <c r="FBC234" s="23"/>
      <c r="FBD234" s="23"/>
      <c r="FBE234" s="23"/>
      <c r="FBF234" s="23"/>
      <c r="FBG234" s="23"/>
      <c r="FBH234" s="23"/>
      <c r="FBI234" s="23"/>
      <c r="FBJ234" s="23"/>
      <c r="FBK234" s="23"/>
      <c r="FBL234" s="23"/>
      <c r="FBM234" s="23"/>
      <c r="FBN234" s="23"/>
      <c r="FBO234" s="23"/>
      <c r="FBP234" s="23"/>
      <c r="FBQ234" s="23"/>
      <c r="FBR234" s="23"/>
      <c r="FBS234" s="23"/>
      <c r="FBT234" s="23"/>
      <c r="FBU234" s="23"/>
      <c r="FBV234" s="23"/>
      <c r="FBW234" s="23"/>
      <c r="FBX234" s="23"/>
      <c r="FBY234" s="23"/>
      <c r="FBZ234" s="23"/>
      <c r="FCA234" s="23"/>
      <c r="FCB234" s="23"/>
      <c r="FCC234" s="23"/>
      <c r="FCD234" s="23"/>
      <c r="FCE234" s="23"/>
      <c r="FCF234" s="23"/>
      <c r="FCG234" s="23"/>
      <c r="FCH234" s="23"/>
      <c r="FCI234" s="23"/>
      <c r="FCJ234" s="23"/>
      <c r="FCK234" s="23"/>
      <c r="FCL234" s="23"/>
      <c r="FCM234" s="23"/>
      <c r="FCN234" s="23"/>
      <c r="FCO234" s="23"/>
      <c r="FCP234" s="23"/>
      <c r="FCQ234" s="23"/>
      <c r="FCR234" s="23"/>
      <c r="FCS234" s="23"/>
      <c r="FCT234" s="23"/>
      <c r="FCU234" s="23"/>
      <c r="FCV234" s="23"/>
      <c r="FCW234" s="23"/>
      <c r="FCX234" s="23"/>
      <c r="FCY234" s="23"/>
      <c r="FCZ234" s="23"/>
      <c r="FDA234" s="23"/>
      <c r="FDB234" s="23"/>
      <c r="FDC234" s="23"/>
      <c r="FDD234" s="23"/>
      <c r="FDE234" s="23"/>
      <c r="FDF234" s="23"/>
      <c r="FDG234" s="23"/>
      <c r="FDH234" s="23"/>
      <c r="FDI234" s="23"/>
      <c r="FDJ234" s="23"/>
      <c r="FDK234" s="23"/>
      <c r="FDL234" s="23"/>
      <c r="FDM234" s="23"/>
      <c r="FDN234" s="23"/>
      <c r="FDO234" s="23"/>
      <c r="FDP234" s="23"/>
      <c r="FDQ234" s="23"/>
      <c r="FDR234" s="23"/>
      <c r="FDS234" s="23"/>
      <c r="FDT234" s="23"/>
      <c r="FDU234" s="23"/>
      <c r="FDV234" s="23"/>
      <c r="FDW234" s="23"/>
      <c r="FDX234" s="23"/>
      <c r="FDY234" s="23"/>
      <c r="FDZ234" s="23"/>
      <c r="FEA234" s="23"/>
      <c r="FEB234" s="23"/>
      <c r="FEC234" s="23"/>
      <c r="FED234" s="23"/>
      <c r="FEE234" s="23"/>
      <c r="FEF234" s="23"/>
      <c r="FEG234" s="23"/>
      <c r="FEH234" s="23"/>
      <c r="FEI234" s="23"/>
      <c r="FEJ234" s="23"/>
      <c r="FEK234" s="23"/>
      <c r="FEL234" s="23"/>
      <c r="FEM234" s="23"/>
      <c r="FEN234" s="23"/>
      <c r="FEO234" s="23"/>
      <c r="FEP234" s="23"/>
      <c r="FEQ234" s="23"/>
      <c r="FER234" s="23"/>
      <c r="FES234" s="23"/>
      <c r="FET234" s="23"/>
      <c r="FEU234" s="23"/>
      <c r="FEV234" s="23"/>
      <c r="FEW234" s="23"/>
      <c r="FEX234" s="23"/>
      <c r="FEY234" s="23"/>
      <c r="FEZ234" s="23"/>
      <c r="FFA234" s="23"/>
      <c r="FFB234" s="23"/>
      <c r="FFC234" s="23"/>
      <c r="FFD234" s="23"/>
      <c r="FFE234" s="23"/>
      <c r="FFF234" s="23"/>
      <c r="FFG234" s="23"/>
      <c r="FFH234" s="23"/>
      <c r="FFI234" s="23"/>
      <c r="FFJ234" s="23"/>
      <c r="FFK234" s="23"/>
      <c r="FFL234" s="23"/>
      <c r="FFM234" s="23"/>
      <c r="FFN234" s="23"/>
      <c r="FFO234" s="23"/>
      <c r="FFP234" s="23"/>
      <c r="FFQ234" s="23"/>
      <c r="FFR234" s="23"/>
      <c r="FFS234" s="23"/>
      <c r="FFT234" s="23"/>
      <c r="FFU234" s="23"/>
      <c r="FFV234" s="23"/>
      <c r="FFW234" s="23"/>
      <c r="FFX234" s="23"/>
      <c r="FFY234" s="23"/>
      <c r="FFZ234" s="23"/>
      <c r="FGA234" s="23"/>
      <c r="FGB234" s="23"/>
      <c r="FGC234" s="23"/>
      <c r="FGD234" s="23"/>
      <c r="FGE234" s="23"/>
      <c r="FGF234" s="23"/>
      <c r="FGG234" s="23"/>
      <c r="FGH234" s="23"/>
      <c r="FGI234" s="23"/>
      <c r="FGJ234" s="23"/>
      <c r="FGK234" s="23"/>
      <c r="FGL234" s="23"/>
      <c r="FGM234" s="23"/>
      <c r="FGN234" s="23"/>
      <c r="FGO234" s="23"/>
      <c r="FGP234" s="23"/>
      <c r="FGQ234" s="23"/>
      <c r="FGR234" s="23"/>
      <c r="FGS234" s="23"/>
      <c r="FGT234" s="23"/>
      <c r="FGU234" s="23"/>
      <c r="FGV234" s="23"/>
      <c r="FGW234" s="23"/>
      <c r="FGX234" s="23"/>
      <c r="FGY234" s="23"/>
      <c r="FGZ234" s="23"/>
      <c r="FHA234" s="23"/>
      <c r="FHB234" s="23"/>
      <c r="FHC234" s="23"/>
      <c r="FHD234" s="23"/>
      <c r="FHE234" s="23"/>
      <c r="FHF234" s="23"/>
      <c r="FHG234" s="23"/>
      <c r="FHH234" s="23"/>
      <c r="FHI234" s="23"/>
      <c r="FHJ234" s="23"/>
      <c r="FHK234" s="23"/>
      <c r="FHL234" s="23"/>
      <c r="FHM234" s="23"/>
      <c r="FHN234" s="23"/>
      <c r="FHO234" s="23"/>
      <c r="FHP234" s="23"/>
      <c r="FHQ234" s="23"/>
      <c r="FHR234" s="23"/>
      <c r="FHS234" s="23"/>
      <c r="FHT234" s="23"/>
      <c r="FHU234" s="23"/>
      <c r="FHV234" s="23"/>
      <c r="FHW234" s="23"/>
      <c r="FHX234" s="23"/>
      <c r="FHY234" s="23"/>
      <c r="FHZ234" s="23"/>
      <c r="FIA234" s="23"/>
      <c r="FIB234" s="23"/>
      <c r="FIC234" s="23"/>
      <c r="FID234" s="23"/>
      <c r="FIE234" s="23"/>
      <c r="FIF234" s="23"/>
      <c r="FIG234" s="23"/>
      <c r="FIH234" s="23"/>
      <c r="FII234" s="23"/>
      <c r="FIJ234" s="23"/>
      <c r="FIK234" s="23"/>
      <c r="FIL234" s="23"/>
      <c r="FIM234" s="23"/>
      <c r="FIN234" s="23"/>
      <c r="FIO234" s="23"/>
      <c r="FIP234" s="23"/>
      <c r="FIQ234" s="23"/>
      <c r="FIR234" s="23"/>
      <c r="FIS234" s="23"/>
      <c r="FIT234" s="23"/>
      <c r="FIU234" s="23"/>
      <c r="FIV234" s="23"/>
      <c r="FIW234" s="23"/>
      <c r="FIX234" s="23"/>
      <c r="FIY234" s="23"/>
      <c r="FIZ234" s="23"/>
      <c r="FJA234" s="23"/>
      <c r="FJB234" s="23"/>
      <c r="FJC234" s="23"/>
      <c r="FJD234" s="23"/>
      <c r="FJE234" s="23"/>
      <c r="FJF234" s="23"/>
      <c r="FJG234" s="23"/>
      <c r="FJH234" s="23"/>
      <c r="FJI234" s="23"/>
      <c r="FJJ234" s="23"/>
      <c r="FJK234" s="23"/>
      <c r="FJL234" s="23"/>
      <c r="FJM234" s="23"/>
      <c r="FJN234" s="23"/>
      <c r="FJO234" s="23"/>
      <c r="FJP234" s="23"/>
      <c r="FJQ234" s="23"/>
      <c r="FJR234" s="23"/>
      <c r="FJS234" s="23"/>
      <c r="FJT234" s="23"/>
      <c r="FJU234" s="23"/>
      <c r="FJV234" s="23"/>
      <c r="FJW234" s="23"/>
      <c r="FJX234" s="23"/>
      <c r="FJY234" s="23"/>
      <c r="FJZ234" s="23"/>
      <c r="FKA234" s="23"/>
      <c r="FKB234" s="23"/>
      <c r="FKC234" s="23"/>
      <c r="FKD234" s="23"/>
      <c r="FKE234" s="23"/>
      <c r="FKF234" s="23"/>
      <c r="FKG234" s="23"/>
      <c r="FKH234" s="23"/>
      <c r="FKI234" s="23"/>
      <c r="FKJ234" s="23"/>
      <c r="FKK234" s="23"/>
      <c r="FKL234" s="23"/>
      <c r="FKM234" s="23"/>
      <c r="FKN234" s="23"/>
      <c r="FKO234" s="23"/>
      <c r="FKP234" s="23"/>
      <c r="FKQ234" s="23"/>
      <c r="FKR234" s="23"/>
      <c r="FKS234" s="23"/>
      <c r="FKT234" s="23"/>
      <c r="FKU234" s="23"/>
      <c r="FKV234" s="23"/>
      <c r="FKW234" s="23"/>
      <c r="FKX234" s="23"/>
      <c r="FKY234" s="23"/>
      <c r="FKZ234" s="23"/>
      <c r="FLA234" s="23"/>
      <c r="FLB234" s="23"/>
      <c r="FLC234" s="23"/>
      <c r="FLD234" s="23"/>
      <c r="FLE234" s="23"/>
      <c r="FLF234" s="23"/>
      <c r="FLG234" s="23"/>
      <c r="FLH234" s="23"/>
      <c r="FLI234" s="23"/>
      <c r="FLJ234" s="23"/>
      <c r="FLK234" s="23"/>
      <c r="FLL234" s="23"/>
      <c r="FLM234" s="23"/>
      <c r="FLN234" s="23"/>
      <c r="FLO234" s="23"/>
      <c r="FLP234" s="23"/>
      <c r="FLQ234" s="23"/>
      <c r="FLR234" s="23"/>
      <c r="FLS234" s="23"/>
      <c r="FLT234" s="23"/>
      <c r="FLU234" s="23"/>
      <c r="FLV234" s="23"/>
      <c r="FLW234" s="23"/>
      <c r="FLX234" s="23"/>
      <c r="FLY234" s="23"/>
      <c r="FLZ234" s="23"/>
      <c r="FMA234" s="23"/>
      <c r="FMB234" s="23"/>
      <c r="FMC234" s="23"/>
      <c r="FMD234" s="23"/>
      <c r="FME234" s="23"/>
      <c r="FMF234" s="23"/>
      <c r="FMG234" s="23"/>
      <c r="FMH234" s="23"/>
      <c r="FMI234" s="23"/>
      <c r="FMJ234" s="23"/>
      <c r="FMK234" s="23"/>
      <c r="FML234" s="23"/>
      <c r="FMM234" s="23"/>
      <c r="FMN234" s="23"/>
      <c r="FMO234" s="23"/>
      <c r="FMP234" s="23"/>
      <c r="FMQ234" s="23"/>
      <c r="FMR234" s="23"/>
      <c r="FMS234" s="23"/>
      <c r="FMT234" s="23"/>
      <c r="FMU234" s="23"/>
      <c r="FMV234" s="23"/>
      <c r="FMW234" s="23"/>
      <c r="FMX234" s="23"/>
      <c r="FMY234" s="23"/>
      <c r="FMZ234" s="23"/>
      <c r="FNA234" s="23"/>
      <c r="FNB234" s="23"/>
      <c r="FNC234" s="23"/>
      <c r="FND234" s="23"/>
      <c r="FNE234" s="23"/>
      <c r="FNF234" s="23"/>
      <c r="FNG234" s="23"/>
      <c r="FNH234" s="23"/>
      <c r="FNI234" s="23"/>
      <c r="FNJ234" s="23"/>
      <c r="FNK234" s="23"/>
      <c r="FNL234" s="23"/>
      <c r="FNM234" s="23"/>
      <c r="FNN234" s="23"/>
      <c r="FNO234" s="23"/>
      <c r="FNP234" s="23"/>
      <c r="FNQ234" s="23"/>
      <c r="FNR234" s="23"/>
      <c r="FNS234" s="23"/>
      <c r="FNT234" s="23"/>
      <c r="FNU234" s="23"/>
      <c r="FNV234" s="23"/>
      <c r="FNW234" s="23"/>
      <c r="FNX234" s="23"/>
      <c r="FNY234" s="23"/>
      <c r="FNZ234" s="23"/>
      <c r="FOA234" s="23"/>
      <c r="FOB234" s="23"/>
      <c r="FOC234" s="23"/>
      <c r="FOD234" s="23"/>
      <c r="FOE234" s="23"/>
      <c r="FOF234" s="23"/>
      <c r="FOG234" s="23"/>
      <c r="FOH234" s="23"/>
      <c r="FOI234" s="23"/>
      <c r="FOJ234" s="23"/>
      <c r="FOK234" s="23"/>
      <c r="FOL234" s="23"/>
      <c r="FOM234" s="23"/>
      <c r="FON234" s="23"/>
      <c r="FOO234" s="23"/>
      <c r="FOP234" s="23"/>
      <c r="FOQ234" s="23"/>
      <c r="FOR234" s="23"/>
      <c r="FOS234" s="23"/>
      <c r="FOT234" s="23"/>
      <c r="FOU234" s="23"/>
      <c r="FOV234" s="23"/>
      <c r="FOW234" s="23"/>
      <c r="FOX234" s="23"/>
      <c r="FOY234" s="23"/>
      <c r="FOZ234" s="23"/>
      <c r="FPA234" s="23"/>
      <c r="FPB234" s="23"/>
      <c r="FPC234" s="23"/>
      <c r="FPD234" s="23"/>
      <c r="FPE234" s="23"/>
      <c r="FPF234" s="23"/>
      <c r="FPG234" s="23"/>
      <c r="FPH234" s="23"/>
      <c r="FPI234" s="23"/>
      <c r="FPJ234" s="23"/>
      <c r="FPK234" s="23"/>
      <c r="FPL234" s="23"/>
      <c r="FPM234" s="23"/>
      <c r="FPN234" s="23"/>
      <c r="FPO234" s="23"/>
      <c r="FPP234" s="23"/>
      <c r="FPQ234" s="23"/>
      <c r="FPR234" s="23"/>
      <c r="FPS234" s="23"/>
      <c r="FPT234" s="23"/>
      <c r="FPU234" s="23"/>
      <c r="FPV234" s="23"/>
      <c r="FPW234" s="23"/>
      <c r="FPX234" s="23"/>
      <c r="FPY234" s="23"/>
      <c r="FPZ234" s="23"/>
      <c r="FQA234" s="23"/>
      <c r="FQB234" s="23"/>
      <c r="FQC234" s="23"/>
      <c r="FQD234" s="23"/>
      <c r="FQE234" s="23"/>
      <c r="FQF234" s="23"/>
      <c r="FQG234" s="23"/>
      <c r="FQH234" s="23"/>
      <c r="FQI234" s="23"/>
      <c r="FQJ234" s="23"/>
      <c r="FQK234" s="23"/>
      <c r="FQL234" s="23"/>
      <c r="FQM234" s="23"/>
      <c r="FQN234" s="23"/>
      <c r="FQO234" s="23"/>
      <c r="FQP234" s="23"/>
      <c r="FQQ234" s="23"/>
      <c r="FQR234" s="23"/>
      <c r="FQS234" s="23"/>
      <c r="FQT234" s="23"/>
      <c r="FQU234" s="23"/>
      <c r="FQV234" s="23"/>
      <c r="FQW234" s="23"/>
      <c r="FQX234" s="23"/>
      <c r="FQY234" s="23"/>
      <c r="FQZ234" s="23"/>
      <c r="FRA234" s="23"/>
      <c r="FRB234" s="23"/>
      <c r="FRC234" s="23"/>
      <c r="FRD234" s="23"/>
      <c r="FRE234" s="23"/>
      <c r="FRF234" s="23"/>
      <c r="FRG234" s="23"/>
      <c r="FRH234" s="23"/>
      <c r="FRI234" s="23"/>
      <c r="FRJ234" s="23"/>
      <c r="FRK234" s="23"/>
      <c r="FRL234" s="23"/>
      <c r="FRM234" s="23"/>
      <c r="FRN234" s="23"/>
      <c r="FRO234" s="23"/>
      <c r="FRP234" s="23"/>
      <c r="FRQ234" s="23"/>
      <c r="FRR234" s="23"/>
      <c r="FRS234" s="23"/>
      <c r="FRT234" s="23"/>
      <c r="FRU234" s="23"/>
      <c r="FRV234" s="23"/>
      <c r="FRW234" s="23"/>
      <c r="FRX234" s="23"/>
      <c r="FRY234" s="23"/>
      <c r="FRZ234" s="23"/>
      <c r="FSA234" s="23"/>
      <c r="FSB234" s="23"/>
      <c r="FSC234" s="23"/>
      <c r="FSD234" s="23"/>
      <c r="FSE234" s="23"/>
      <c r="FSF234" s="23"/>
      <c r="FSG234" s="23"/>
      <c r="FSH234" s="23"/>
      <c r="FSI234" s="23"/>
      <c r="FSJ234" s="23"/>
      <c r="FSK234" s="23"/>
      <c r="FSL234" s="23"/>
      <c r="FSM234" s="23"/>
      <c r="FSN234" s="23"/>
      <c r="FSO234" s="23"/>
      <c r="FSP234" s="23"/>
      <c r="FSQ234" s="23"/>
      <c r="FSR234" s="23"/>
      <c r="FSS234" s="23"/>
      <c r="FST234" s="23"/>
      <c r="FSU234" s="23"/>
      <c r="FSV234" s="23"/>
      <c r="FSW234" s="23"/>
      <c r="FSX234" s="23"/>
      <c r="FSY234" s="23"/>
      <c r="FSZ234" s="23"/>
      <c r="FTA234" s="23"/>
      <c r="FTB234" s="23"/>
      <c r="FTC234" s="23"/>
      <c r="FTD234" s="23"/>
      <c r="FTE234" s="23"/>
      <c r="FTF234" s="23"/>
      <c r="FTG234" s="23"/>
      <c r="FTH234" s="23"/>
      <c r="FTI234" s="23"/>
      <c r="FTJ234" s="23"/>
      <c r="FTK234" s="23"/>
      <c r="FTL234" s="23"/>
      <c r="FTM234" s="23"/>
      <c r="FTN234" s="23"/>
      <c r="FTO234" s="23"/>
      <c r="FTP234" s="23"/>
      <c r="FTQ234" s="23"/>
      <c r="FTR234" s="23"/>
      <c r="FTS234" s="23"/>
      <c r="FTT234" s="23"/>
      <c r="FTU234" s="23"/>
      <c r="FTV234" s="23"/>
      <c r="FTW234" s="23"/>
      <c r="FTX234" s="23"/>
      <c r="FTY234" s="23"/>
      <c r="FTZ234" s="23"/>
      <c r="FUA234" s="23"/>
      <c r="FUB234" s="23"/>
      <c r="FUC234" s="23"/>
      <c r="FUD234" s="23"/>
      <c r="FUE234" s="23"/>
      <c r="FUF234" s="23"/>
      <c r="FUG234" s="23"/>
      <c r="FUH234" s="23"/>
      <c r="FUI234" s="23"/>
      <c r="FUJ234" s="23"/>
      <c r="FUK234" s="23"/>
      <c r="FUL234" s="23"/>
      <c r="FUM234" s="23"/>
      <c r="FUN234" s="23"/>
      <c r="FUO234" s="23"/>
      <c r="FUP234" s="23"/>
      <c r="FUQ234" s="23"/>
      <c r="FUR234" s="23"/>
      <c r="FUS234" s="23"/>
      <c r="FUT234" s="23"/>
      <c r="FUU234" s="23"/>
      <c r="FUV234" s="23"/>
      <c r="FUW234" s="23"/>
      <c r="FUX234" s="23"/>
      <c r="FUY234" s="23"/>
      <c r="FUZ234" s="23"/>
      <c r="FVA234" s="23"/>
      <c r="FVB234" s="23"/>
      <c r="FVC234" s="23"/>
      <c r="FVD234" s="23"/>
      <c r="FVE234" s="23"/>
      <c r="FVF234" s="23"/>
      <c r="FVG234" s="23"/>
      <c r="FVH234" s="23"/>
      <c r="FVI234" s="23"/>
      <c r="FVJ234" s="23"/>
      <c r="FVK234" s="23"/>
      <c r="FVL234" s="23"/>
      <c r="FVM234" s="23"/>
      <c r="FVN234" s="23"/>
      <c r="FVO234" s="23"/>
      <c r="FVP234" s="23"/>
      <c r="FVQ234" s="23"/>
      <c r="FVR234" s="23"/>
      <c r="FVS234" s="23"/>
      <c r="FVT234" s="23"/>
      <c r="FVU234" s="23"/>
      <c r="FVV234" s="23"/>
      <c r="FVW234" s="23"/>
      <c r="FVX234" s="23"/>
      <c r="FVY234" s="23"/>
      <c r="FVZ234" s="23"/>
      <c r="FWA234" s="23"/>
      <c r="FWB234" s="23"/>
      <c r="FWC234" s="23"/>
      <c r="FWD234" s="23"/>
      <c r="FWE234" s="23"/>
      <c r="FWF234" s="23"/>
      <c r="FWG234" s="23"/>
      <c r="FWH234" s="23"/>
      <c r="FWI234" s="23"/>
      <c r="FWJ234" s="23"/>
      <c r="FWK234" s="23"/>
      <c r="FWL234" s="23"/>
      <c r="FWM234" s="23"/>
      <c r="FWN234" s="23"/>
      <c r="FWO234" s="23"/>
      <c r="FWP234" s="23"/>
      <c r="FWQ234" s="23"/>
      <c r="FWR234" s="23"/>
      <c r="FWS234" s="23"/>
      <c r="FWT234" s="23"/>
      <c r="FWU234" s="23"/>
      <c r="FWV234" s="23"/>
      <c r="FWW234" s="23"/>
      <c r="FWX234" s="23"/>
      <c r="FWY234" s="23"/>
      <c r="FWZ234" s="23"/>
      <c r="FXA234" s="23"/>
      <c r="FXB234" s="23"/>
      <c r="FXC234" s="23"/>
      <c r="FXD234" s="23"/>
      <c r="FXE234" s="23"/>
      <c r="FXF234" s="23"/>
      <c r="FXG234" s="23"/>
      <c r="FXH234" s="23"/>
      <c r="FXI234" s="23"/>
      <c r="FXJ234" s="23"/>
      <c r="FXK234" s="23"/>
      <c r="FXL234" s="23"/>
      <c r="FXM234" s="23"/>
      <c r="FXN234" s="23"/>
      <c r="FXO234" s="23"/>
      <c r="FXP234" s="23"/>
      <c r="FXQ234" s="23"/>
      <c r="FXR234" s="23"/>
      <c r="FXS234" s="23"/>
      <c r="FXT234" s="23"/>
      <c r="FXU234" s="23"/>
      <c r="FXV234" s="23"/>
      <c r="FXW234" s="23"/>
      <c r="FXX234" s="23"/>
      <c r="FXY234" s="23"/>
      <c r="FXZ234" s="23"/>
      <c r="FYA234" s="23"/>
      <c r="FYB234" s="23"/>
      <c r="FYC234" s="23"/>
      <c r="FYD234" s="23"/>
      <c r="FYE234" s="23"/>
      <c r="FYF234" s="23"/>
      <c r="FYG234" s="23"/>
      <c r="FYH234" s="23"/>
      <c r="FYI234" s="23"/>
      <c r="FYJ234" s="23"/>
      <c r="FYK234" s="23"/>
      <c r="FYL234" s="23"/>
      <c r="FYM234" s="23"/>
      <c r="FYN234" s="23"/>
      <c r="FYO234" s="23"/>
      <c r="FYP234" s="23"/>
      <c r="FYQ234" s="23"/>
      <c r="FYR234" s="23"/>
      <c r="FYS234" s="23"/>
      <c r="FYT234" s="23"/>
      <c r="FYU234" s="23"/>
      <c r="FYV234" s="23"/>
      <c r="FYW234" s="23"/>
      <c r="FYX234" s="23"/>
      <c r="FYY234" s="23"/>
      <c r="FYZ234" s="23"/>
      <c r="FZA234" s="23"/>
      <c r="FZB234" s="23"/>
      <c r="FZC234" s="23"/>
      <c r="FZD234" s="23"/>
      <c r="FZE234" s="23"/>
      <c r="FZF234" s="23"/>
      <c r="FZG234" s="23"/>
      <c r="FZH234" s="23"/>
      <c r="FZI234" s="23"/>
      <c r="FZJ234" s="23"/>
      <c r="FZK234" s="23"/>
      <c r="FZL234" s="23"/>
      <c r="FZM234" s="23"/>
      <c r="FZN234" s="23"/>
      <c r="FZO234" s="23"/>
      <c r="FZP234" s="23"/>
      <c r="FZQ234" s="23"/>
      <c r="FZR234" s="23"/>
      <c r="FZS234" s="23"/>
      <c r="FZT234" s="23"/>
      <c r="FZU234" s="23"/>
      <c r="FZV234" s="23"/>
      <c r="FZW234" s="23"/>
      <c r="FZX234" s="23"/>
      <c r="FZY234" s="23"/>
      <c r="FZZ234" s="23"/>
      <c r="GAA234" s="23"/>
      <c r="GAB234" s="23"/>
      <c r="GAC234" s="23"/>
      <c r="GAD234" s="23"/>
      <c r="GAE234" s="23"/>
      <c r="GAF234" s="23"/>
      <c r="GAG234" s="23"/>
      <c r="GAH234" s="23"/>
      <c r="GAI234" s="23"/>
      <c r="GAJ234" s="23"/>
      <c r="GAK234" s="23"/>
      <c r="GAL234" s="23"/>
      <c r="GAM234" s="23"/>
      <c r="GAN234" s="23"/>
      <c r="GAO234" s="23"/>
      <c r="GAP234" s="23"/>
      <c r="GAQ234" s="23"/>
      <c r="GAR234" s="23"/>
      <c r="GAS234" s="23"/>
      <c r="GAT234" s="23"/>
      <c r="GAU234" s="23"/>
      <c r="GAV234" s="23"/>
      <c r="GAW234" s="23"/>
      <c r="GAX234" s="23"/>
      <c r="GAY234" s="23"/>
      <c r="GAZ234" s="23"/>
      <c r="GBA234" s="23"/>
      <c r="GBB234" s="23"/>
      <c r="GBC234" s="23"/>
      <c r="GBD234" s="23"/>
      <c r="GBE234" s="23"/>
      <c r="GBF234" s="23"/>
      <c r="GBG234" s="23"/>
      <c r="GBH234" s="23"/>
      <c r="GBI234" s="23"/>
      <c r="GBJ234" s="23"/>
      <c r="GBK234" s="23"/>
      <c r="GBL234" s="23"/>
      <c r="GBM234" s="23"/>
      <c r="GBN234" s="23"/>
      <c r="GBO234" s="23"/>
      <c r="GBP234" s="23"/>
      <c r="GBQ234" s="23"/>
      <c r="GBR234" s="23"/>
      <c r="GBS234" s="23"/>
      <c r="GBT234" s="23"/>
      <c r="GBU234" s="23"/>
      <c r="GBV234" s="23"/>
      <c r="GBW234" s="23"/>
      <c r="GBX234" s="23"/>
      <c r="GBY234" s="23"/>
      <c r="GBZ234" s="23"/>
      <c r="GCA234" s="23"/>
      <c r="GCB234" s="23"/>
      <c r="GCC234" s="23"/>
      <c r="GCD234" s="23"/>
      <c r="GCE234" s="23"/>
      <c r="GCF234" s="23"/>
      <c r="GCG234" s="23"/>
      <c r="GCH234" s="23"/>
      <c r="GCI234" s="23"/>
      <c r="GCJ234" s="23"/>
      <c r="GCK234" s="23"/>
      <c r="GCL234" s="23"/>
      <c r="GCM234" s="23"/>
      <c r="GCN234" s="23"/>
      <c r="GCO234" s="23"/>
      <c r="GCP234" s="23"/>
      <c r="GCQ234" s="23"/>
      <c r="GCR234" s="23"/>
      <c r="GCS234" s="23"/>
      <c r="GCT234" s="23"/>
      <c r="GCU234" s="23"/>
      <c r="GCV234" s="23"/>
      <c r="GCW234" s="23"/>
      <c r="GCX234" s="23"/>
      <c r="GCY234" s="23"/>
      <c r="GCZ234" s="23"/>
      <c r="GDA234" s="23"/>
      <c r="GDB234" s="23"/>
      <c r="GDC234" s="23"/>
      <c r="GDD234" s="23"/>
      <c r="GDE234" s="23"/>
      <c r="GDF234" s="23"/>
      <c r="GDG234" s="23"/>
      <c r="GDH234" s="23"/>
      <c r="GDI234" s="23"/>
      <c r="GDJ234" s="23"/>
      <c r="GDK234" s="23"/>
      <c r="GDL234" s="23"/>
      <c r="GDM234" s="23"/>
      <c r="GDN234" s="23"/>
      <c r="GDO234" s="23"/>
      <c r="GDP234" s="23"/>
      <c r="GDQ234" s="23"/>
      <c r="GDR234" s="23"/>
      <c r="GDS234" s="23"/>
      <c r="GDT234" s="23"/>
      <c r="GDU234" s="23"/>
      <c r="GDV234" s="23"/>
      <c r="GDW234" s="23"/>
      <c r="GDX234" s="23"/>
      <c r="GDY234" s="23"/>
      <c r="GDZ234" s="23"/>
      <c r="GEA234" s="23"/>
      <c r="GEB234" s="23"/>
      <c r="GEC234" s="23"/>
      <c r="GED234" s="23"/>
      <c r="GEE234" s="23"/>
      <c r="GEF234" s="23"/>
      <c r="GEG234" s="23"/>
      <c r="GEH234" s="23"/>
      <c r="GEI234" s="23"/>
      <c r="GEJ234" s="23"/>
      <c r="GEK234" s="23"/>
      <c r="GEL234" s="23"/>
      <c r="GEM234" s="23"/>
      <c r="GEN234" s="23"/>
      <c r="GEO234" s="23"/>
      <c r="GEP234" s="23"/>
      <c r="GEQ234" s="23"/>
      <c r="GER234" s="23"/>
      <c r="GES234" s="23"/>
      <c r="GET234" s="23"/>
      <c r="GEU234" s="23"/>
      <c r="GEV234" s="23"/>
      <c r="GEW234" s="23"/>
      <c r="GEX234" s="23"/>
      <c r="GEY234" s="23"/>
      <c r="GEZ234" s="23"/>
      <c r="GFA234" s="23"/>
      <c r="GFB234" s="23"/>
      <c r="GFC234" s="23"/>
      <c r="GFD234" s="23"/>
      <c r="GFE234" s="23"/>
      <c r="GFF234" s="23"/>
      <c r="GFG234" s="23"/>
      <c r="GFH234" s="23"/>
      <c r="GFI234" s="23"/>
      <c r="GFJ234" s="23"/>
      <c r="GFK234" s="23"/>
      <c r="GFL234" s="23"/>
      <c r="GFM234" s="23"/>
      <c r="GFN234" s="23"/>
      <c r="GFO234" s="23"/>
      <c r="GFP234" s="23"/>
      <c r="GFQ234" s="23"/>
      <c r="GFR234" s="23"/>
      <c r="GFS234" s="23"/>
      <c r="GFT234" s="23"/>
      <c r="GFU234" s="23"/>
      <c r="GFV234" s="23"/>
      <c r="GFW234" s="23"/>
      <c r="GFX234" s="23"/>
      <c r="GFY234" s="23"/>
      <c r="GFZ234" s="23"/>
      <c r="GGA234" s="23"/>
      <c r="GGB234" s="23"/>
      <c r="GGC234" s="23"/>
      <c r="GGD234" s="23"/>
      <c r="GGE234" s="23"/>
      <c r="GGF234" s="23"/>
      <c r="GGG234" s="23"/>
      <c r="GGH234" s="23"/>
      <c r="GGI234" s="23"/>
      <c r="GGJ234" s="23"/>
      <c r="GGK234" s="23"/>
      <c r="GGL234" s="23"/>
      <c r="GGM234" s="23"/>
      <c r="GGN234" s="23"/>
      <c r="GGO234" s="23"/>
      <c r="GGP234" s="23"/>
      <c r="GGQ234" s="23"/>
      <c r="GGR234" s="23"/>
      <c r="GGS234" s="23"/>
      <c r="GGT234" s="23"/>
      <c r="GGU234" s="23"/>
      <c r="GGV234" s="23"/>
      <c r="GGW234" s="23"/>
      <c r="GGX234" s="23"/>
      <c r="GGY234" s="23"/>
      <c r="GGZ234" s="23"/>
      <c r="GHA234" s="23"/>
      <c r="GHB234" s="23"/>
      <c r="GHC234" s="23"/>
      <c r="GHD234" s="23"/>
      <c r="GHE234" s="23"/>
      <c r="GHF234" s="23"/>
      <c r="GHG234" s="23"/>
      <c r="GHH234" s="23"/>
      <c r="GHI234" s="23"/>
      <c r="GHJ234" s="23"/>
      <c r="GHK234" s="23"/>
      <c r="GHL234" s="23"/>
      <c r="GHM234" s="23"/>
      <c r="GHN234" s="23"/>
      <c r="GHO234" s="23"/>
      <c r="GHP234" s="23"/>
      <c r="GHQ234" s="23"/>
      <c r="GHR234" s="23"/>
      <c r="GHS234" s="23"/>
      <c r="GHT234" s="23"/>
      <c r="GHU234" s="23"/>
      <c r="GHV234" s="23"/>
      <c r="GHW234" s="23"/>
      <c r="GHX234" s="23"/>
      <c r="GHY234" s="23"/>
      <c r="GHZ234" s="23"/>
      <c r="GIA234" s="23"/>
      <c r="GIB234" s="23"/>
      <c r="GIC234" s="23"/>
      <c r="GID234" s="23"/>
      <c r="GIE234" s="23"/>
      <c r="GIF234" s="23"/>
      <c r="GIG234" s="23"/>
      <c r="GIH234" s="23"/>
      <c r="GII234" s="23"/>
      <c r="GIJ234" s="23"/>
      <c r="GIK234" s="23"/>
      <c r="GIL234" s="23"/>
      <c r="GIM234" s="23"/>
      <c r="GIN234" s="23"/>
      <c r="GIO234" s="23"/>
      <c r="GIP234" s="23"/>
      <c r="GIQ234" s="23"/>
      <c r="GIR234" s="23"/>
      <c r="GIS234" s="23"/>
      <c r="GIT234" s="23"/>
      <c r="GIU234" s="23"/>
      <c r="GIV234" s="23"/>
      <c r="GIW234" s="23"/>
      <c r="GIX234" s="23"/>
      <c r="GIY234" s="23"/>
      <c r="GIZ234" s="23"/>
      <c r="GJA234" s="23"/>
      <c r="GJB234" s="23"/>
      <c r="GJC234" s="23"/>
      <c r="GJD234" s="23"/>
      <c r="GJE234" s="23"/>
      <c r="GJF234" s="23"/>
      <c r="GJG234" s="23"/>
      <c r="GJH234" s="23"/>
      <c r="GJI234" s="23"/>
      <c r="GJJ234" s="23"/>
      <c r="GJK234" s="23"/>
      <c r="GJL234" s="23"/>
      <c r="GJM234" s="23"/>
      <c r="GJN234" s="23"/>
      <c r="GJO234" s="23"/>
      <c r="GJP234" s="23"/>
      <c r="GJQ234" s="23"/>
      <c r="GJR234" s="23"/>
      <c r="GJS234" s="23"/>
      <c r="GJT234" s="23"/>
      <c r="GJU234" s="23"/>
      <c r="GJV234" s="23"/>
      <c r="GJW234" s="23"/>
      <c r="GJX234" s="23"/>
      <c r="GJY234" s="23"/>
      <c r="GJZ234" s="23"/>
      <c r="GKA234" s="23"/>
      <c r="GKB234" s="23"/>
      <c r="GKC234" s="23"/>
      <c r="GKD234" s="23"/>
      <c r="GKE234" s="23"/>
      <c r="GKF234" s="23"/>
      <c r="GKG234" s="23"/>
      <c r="GKH234" s="23"/>
      <c r="GKI234" s="23"/>
      <c r="GKJ234" s="23"/>
      <c r="GKK234" s="23"/>
      <c r="GKL234" s="23"/>
      <c r="GKM234" s="23"/>
      <c r="GKN234" s="23"/>
      <c r="GKO234" s="23"/>
      <c r="GKP234" s="23"/>
      <c r="GKQ234" s="23"/>
      <c r="GKR234" s="23"/>
      <c r="GKS234" s="23"/>
      <c r="GKT234" s="23"/>
      <c r="GKU234" s="23"/>
      <c r="GKV234" s="23"/>
      <c r="GKW234" s="23"/>
      <c r="GKX234" s="23"/>
      <c r="GKY234" s="23"/>
      <c r="GKZ234" s="23"/>
      <c r="GLA234" s="23"/>
      <c r="GLB234" s="23"/>
      <c r="GLC234" s="23"/>
      <c r="GLD234" s="23"/>
      <c r="GLE234" s="23"/>
      <c r="GLF234" s="23"/>
      <c r="GLG234" s="23"/>
      <c r="GLH234" s="23"/>
      <c r="GLI234" s="23"/>
      <c r="GLJ234" s="23"/>
      <c r="GLK234" s="23"/>
      <c r="GLL234" s="23"/>
      <c r="GLM234" s="23"/>
      <c r="GLN234" s="23"/>
      <c r="GLO234" s="23"/>
      <c r="GLP234" s="23"/>
      <c r="GLQ234" s="23"/>
      <c r="GLR234" s="23"/>
      <c r="GLS234" s="23"/>
      <c r="GLT234" s="23"/>
      <c r="GLU234" s="23"/>
      <c r="GLV234" s="23"/>
      <c r="GLW234" s="23"/>
      <c r="GLX234" s="23"/>
      <c r="GLY234" s="23"/>
      <c r="GLZ234" s="23"/>
      <c r="GMA234" s="23"/>
      <c r="GMB234" s="23"/>
      <c r="GMC234" s="23"/>
      <c r="GMD234" s="23"/>
      <c r="GME234" s="23"/>
      <c r="GMF234" s="23"/>
      <c r="GMG234" s="23"/>
      <c r="GMH234" s="23"/>
      <c r="GMI234" s="23"/>
      <c r="GMJ234" s="23"/>
      <c r="GMK234" s="23"/>
      <c r="GML234" s="23"/>
      <c r="GMM234" s="23"/>
      <c r="GMN234" s="23"/>
      <c r="GMO234" s="23"/>
      <c r="GMP234" s="23"/>
      <c r="GMQ234" s="23"/>
      <c r="GMR234" s="23"/>
      <c r="GMS234" s="23"/>
      <c r="GMT234" s="23"/>
      <c r="GMU234" s="23"/>
      <c r="GMV234" s="23"/>
      <c r="GMW234" s="23"/>
      <c r="GMX234" s="23"/>
      <c r="GMY234" s="23"/>
      <c r="GMZ234" s="23"/>
      <c r="GNA234" s="23"/>
      <c r="GNB234" s="23"/>
      <c r="GNC234" s="23"/>
      <c r="GND234" s="23"/>
      <c r="GNE234" s="23"/>
      <c r="GNF234" s="23"/>
      <c r="GNG234" s="23"/>
      <c r="GNH234" s="23"/>
      <c r="GNI234" s="23"/>
      <c r="GNJ234" s="23"/>
      <c r="GNK234" s="23"/>
      <c r="GNL234" s="23"/>
      <c r="GNM234" s="23"/>
      <c r="GNN234" s="23"/>
      <c r="GNO234" s="23"/>
      <c r="GNP234" s="23"/>
      <c r="GNQ234" s="23"/>
      <c r="GNR234" s="23"/>
      <c r="GNS234" s="23"/>
      <c r="GNT234" s="23"/>
      <c r="GNU234" s="23"/>
      <c r="GNV234" s="23"/>
      <c r="GNW234" s="23"/>
      <c r="GNX234" s="23"/>
      <c r="GNY234" s="23"/>
      <c r="GNZ234" s="23"/>
      <c r="GOA234" s="23"/>
      <c r="GOB234" s="23"/>
      <c r="GOC234" s="23"/>
      <c r="GOD234" s="23"/>
      <c r="GOE234" s="23"/>
      <c r="GOF234" s="23"/>
      <c r="GOG234" s="23"/>
      <c r="GOH234" s="23"/>
      <c r="GOI234" s="23"/>
      <c r="GOJ234" s="23"/>
      <c r="GOK234" s="23"/>
      <c r="GOL234" s="23"/>
      <c r="GOM234" s="23"/>
      <c r="GON234" s="23"/>
      <c r="GOO234" s="23"/>
      <c r="GOP234" s="23"/>
      <c r="GOQ234" s="23"/>
      <c r="GOR234" s="23"/>
      <c r="GOS234" s="23"/>
      <c r="GOT234" s="23"/>
      <c r="GOU234" s="23"/>
      <c r="GOV234" s="23"/>
      <c r="GOW234" s="23"/>
      <c r="GOX234" s="23"/>
      <c r="GOY234" s="23"/>
      <c r="GOZ234" s="23"/>
      <c r="GPA234" s="23"/>
      <c r="GPB234" s="23"/>
      <c r="GPC234" s="23"/>
      <c r="GPD234" s="23"/>
      <c r="GPE234" s="23"/>
      <c r="GPF234" s="23"/>
      <c r="GPG234" s="23"/>
      <c r="GPH234" s="23"/>
      <c r="GPI234" s="23"/>
      <c r="GPJ234" s="23"/>
      <c r="GPK234" s="23"/>
      <c r="GPL234" s="23"/>
      <c r="GPM234" s="23"/>
      <c r="GPN234" s="23"/>
      <c r="GPO234" s="23"/>
      <c r="GPP234" s="23"/>
      <c r="GPQ234" s="23"/>
      <c r="GPR234" s="23"/>
      <c r="GPS234" s="23"/>
      <c r="GPT234" s="23"/>
      <c r="GPU234" s="23"/>
      <c r="GPV234" s="23"/>
      <c r="GPW234" s="23"/>
      <c r="GPX234" s="23"/>
      <c r="GPY234" s="23"/>
      <c r="GPZ234" s="23"/>
      <c r="GQA234" s="23"/>
      <c r="GQB234" s="23"/>
      <c r="GQC234" s="23"/>
      <c r="GQD234" s="23"/>
      <c r="GQE234" s="23"/>
      <c r="GQF234" s="23"/>
      <c r="GQG234" s="23"/>
      <c r="GQH234" s="23"/>
      <c r="GQI234" s="23"/>
      <c r="GQJ234" s="23"/>
      <c r="GQK234" s="23"/>
      <c r="GQL234" s="23"/>
      <c r="GQM234" s="23"/>
      <c r="GQN234" s="23"/>
      <c r="GQO234" s="23"/>
      <c r="GQP234" s="23"/>
      <c r="GQQ234" s="23"/>
      <c r="GQR234" s="23"/>
      <c r="GQS234" s="23"/>
      <c r="GQT234" s="23"/>
      <c r="GQU234" s="23"/>
      <c r="GQV234" s="23"/>
      <c r="GQW234" s="23"/>
      <c r="GQX234" s="23"/>
      <c r="GQY234" s="23"/>
      <c r="GQZ234" s="23"/>
      <c r="GRA234" s="23"/>
      <c r="GRB234" s="23"/>
      <c r="GRC234" s="23"/>
      <c r="GRD234" s="23"/>
      <c r="GRE234" s="23"/>
      <c r="GRF234" s="23"/>
      <c r="GRG234" s="23"/>
      <c r="GRH234" s="23"/>
      <c r="GRI234" s="23"/>
      <c r="GRJ234" s="23"/>
      <c r="GRK234" s="23"/>
      <c r="GRL234" s="23"/>
      <c r="GRM234" s="23"/>
      <c r="GRN234" s="23"/>
      <c r="GRO234" s="23"/>
      <c r="GRP234" s="23"/>
      <c r="GRQ234" s="23"/>
      <c r="GRR234" s="23"/>
      <c r="GRS234" s="23"/>
      <c r="GRT234" s="23"/>
      <c r="GRU234" s="23"/>
      <c r="GRV234" s="23"/>
      <c r="GRW234" s="23"/>
      <c r="GRX234" s="23"/>
      <c r="GRY234" s="23"/>
      <c r="GRZ234" s="23"/>
      <c r="GSA234" s="23"/>
      <c r="GSB234" s="23"/>
      <c r="GSC234" s="23"/>
      <c r="GSD234" s="23"/>
      <c r="GSE234" s="23"/>
      <c r="GSF234" s="23"/>
      <c r="GSG234" s="23"/>
      <c r="GSH234" s="23"/>
      <c r="GSI234" s="23"/>
      <c r="GSJ234" s="23"/>
      <c r="GSK234" s="23"/>
      <c r="GSL234" s="23"/>
      <c r="GSM234" s="23"/>
      <c r="GSN234" s="23"/>
      <c r="GSO234" s="23"/>
      <c r="GSP234" s="23"/>
      <c r="GSQ234" s="23"/>
      <c r="GSR234" s="23"/>
      <c r="GSS234" s="23"/>
      <c r="GST234" s="23"/>
      <c r="GSU234" s="23"/>
      <c r="GSV234" s="23"/>
      <c r="GSW234" s="23"/>
      <c r="GSX234" s="23"/>
      <c r="GSY234" s="23"/>
      <c r="GSZ234" s="23"/>
      <c r="GTA234" s="23"/>
      <c r="GTB234" s="23"/>
      <c r="GTC234" s="23"/>
      <c r="GTD234" s="23"/>
      <c r="GTE234" s="23"/>
      <c r="GTF234" s="23"/>
      <c r="GTG234" s="23"/>
      <c r="GTH234" s="23"/>
      <c r="GTI234" s="23"/>
      <c r="GTJ234" s="23"/>
      <c r="GTK234" s="23"/>
      <c r="GTL234" s="23"/>
      <c r="GTM234" s="23"/>
      <c r="GTN234" s="23"/>
      <c r="GTO234" s="23"/>
      <c r="GTP234" s="23"/>
      <c r="GTQ234" s="23"/>
      <c r="GTR234" s="23"/>
      <c r="GTS234" s="23"/>
      <c r="GTT234" s="23"/>
      <c r="GTU234" s="23"/>
      <c r="GTV234" s="23"/>
      <c r="GTW234" s="23"/>
      <c r="GTX234" s="23"/>
      <c r="GTY234" s="23"/>
      <c r="GTZ234" s="23"/>
      <c r="GUA234" s="23"/>
      <c r="GUB234" s="23"/>
      <c r="GUC234" s="23"/>
      <c r="GUD234" s="23"/>
      <c r="GUE234" s="23"/>
      <c r="GUF234" s="23"/>
      <c r="GUG234" s="23"/>
      <c r="GUH234" s="23"/>
      <c r="GUI234" s="23"/>
      <c r="GUJ234" s="23"/>
      <c r="GUK234" s="23"/>
      <c r="GUL234" s="23"/>
      <c r="GUM234" s="23"/>
      <c r="GUN234" s="23"/>
      <c r="GUO234" s="23"/>
      <c r="GUP234" s="23"/>
      <c r="GUQ234" s="23"/>
      <c r="GUR234" s="23"/>
      <c r="GUS234" s="23"/>
      <c r="GUT234" s="23"/>
      <c r="GUU234" s="23"/>
      <c r="GUV234" s="23"/>
      <c r="GUW234" s="23"/>
      <c r="GUX234" s="23"/>
      <c r="GUY234" s="23"/>
      <c r="GUZ234" s="23"/>
      <c r="GVA234" s="23"/>
      <c r="GVB234" s="23"/>
      <c r="GVC234" s="23"/>
      <c r="GVD234" s="23"/>
      <c r="GVE234" s="23"/>
      <c r="GVF234" s="23"/>
      <c r="GVG234" s="23"/>
      <c r="GVH234" s="23"/>
      <c r="GVI234" s="23"/>
      <c r="GVJ234" s="23"/>
      <c r="GVK234" s="23"/>
      <c r="GVL234" s="23"/>
      <c r="GVM234" s="23"/>
      <c r="GVN234" s="23"/>
      <c r="GVO234" s="23"/>
      <c r="GVP234" s="23"/>
      <c r="GVQ234" s="23"/>
      <c r="GVR234" s="23"/>
      <c r="GVS234" s="23"/>
      <c r="GVT234" s="23"/>
      <c r="GVU234" s="23"/>
      <c r="GVV234" s="23"/>
      <c r="GVW234" s="23"/>
      <c r="GVX234" s="23"/>
      <c r="GVY234" s="23"/>
      <c r="GVZ234" s="23"/>
      <c r="GWA234" s="23"/>
      <c r="GWB234" s="23"/>
      <c r="GWC234" s="23"/>
      <c r="GWD234" s="23"/>
      <c r="GWE234" s="23"/>
      <c r="GWF234" s="23"/>
      <c r="GWG234" s="23"/>
      <c r="GWH234" s="23"/>
      <c r="GWI234" s="23"/>
      <c r="GWJ234" s="23"/>
      <c r="GWK234" s="23"/>
      <c r="GWL234" s="23"/>
      <c r="GWM234" s="23"/>
      <c r="GWN234" s="23"/>
      <c r="GWO234" s="23"/>
      <c r="GWP234" s="23"/>
      <c r="GWQ234" s="23"/>
      <c r="GWR234" s="23"/>
      <c r="GWS234" s="23"/>
      <c r="GWT234" s="23"/>
      <c r="GWU234" s="23"/>
      <c r="GWV234" s="23"/>
      <c r="GWW234" s="23"/>
      <c r="GWX234" s="23"/>
      <c r="GWY234" s="23"/>
      <c r="GWZ234" s="23"/>
      <c r="GXA234" s="23"/>
      <c r="GXB234" s="23"/>
      <c r="GXC234" s="23"/>
      <c r="GXD234" s="23"/>
      <c r="GXE234" s="23"/>
      <c r="GXF234" s="23"/>
      <c r="GXG234" s="23"/>
      <c r="GXH234" s="23"/>
      <c r="GXI234" s="23"/>
      <c r="GXJ234" s="23"/>
      <c r="GXK234" s="23"/>
      <c r="GXL234" s="23"/>
      <c r="GXM234" s="23"/>
      <c r="GXN234" s="23"/>
      <c r="GXO234" s="23"/>
      <c r="GXP234" s="23"/>
      <c r="GXQ234" s="23"/>
      <c r="GXR234" s="23"/>
      <c r="GXS234" s="23"/>
      <c r="GXT234" s="23"/>
      <c r="GXU234" s="23"/>
      <c r="GXV234" s="23"/>
      <c r="GXW234" s="23"/>
      <c r="GXX234" s="23"/>
      <c r="GXY234" s="23"/>
      <c r="GXZ234" s="23"/>
      <c r="GYA234" s="23"/>
      <c r="GYB234" s="23"/>
      <c r="GYC234" s="23"/>
      <c r="GYD234" s="23"/>
      <c r="GYE234" s="23"/>
      <c r="GYF234" s="23"/>
      <c r="GYG234" s="23"/>
      <c r="GYH234" s="23"/>
      <c r="GYI234" s="23"/>
      <c r="GYJ234" s="23"/>
      <c r="GYK234" s="23"/>
      <c r="GYL234" s="23"/>
      <c r="GYM234" s="23"/>
      <c r="GYN234" s="23"/>
      <c r="GYO234" s="23"/>
      <c r="GYP234" s="23"/>
      <c r="GYQ234" s="23"/>
      <c r="GYR234" s="23"/>
      <c r="GYS234" s="23"/>
      <c r="GYT234" s="23"/>
      <c r="GYU234" s="23"/>
      <c r="GYV234" s="23"/>
      <c r="GYW234" s="23"/>
      <c r="GYX234" s="23"/>
      <c r="GYY234" s="23"/>
      <c r="GYZ234" s="23"/>
      <c r="GZA234" s="23"/>
      <c r="GZB234" s="23"/>
      <c r="GZC234" s="23"/>
      <c r="GZD234" s="23"/>
      <c r="GZE234" s="23"/>
      <c r="GZF234" s="23"/>
      <c r="GZG234" s="23"/>
      <c r="GZH234" s="23"/>
      <c r="GZI234" s="23"/>
      <c r="GZJ234" s="23"/>
      <c r="GZK234" s="23"/>
      <c r="GZL234" s="23"/>
      <c r="GZM234" s="23"/>
      <c r="GZN234" s="23"/>
      <c r="GZO234" s="23"/>
      <c r="GZP234" s="23"/>
      <c r="GZQ234" s="23"/>
      <c r="GZR234" s="23"/>
      <c r="GZS234" s="23"/>
      <c r="GZT234" s="23"/>
      <c r="GZU234" s="23"/>
      <c r="GZV234" s="23"/>
      <c r="GZW234" s="23"/>
      <c r="GZX234" s="23"/>
      <c r="GZY234" s="23"/>
      <c r="GZZ234" s="23"/>
      <c r="HAA234" s="23"/>
      <c r="HAB234" s="23"/>
      <c r="HAC234" s="23"/>
      <c r="HAD234" s="23"/>
      <c r="HAE234" s="23"/>
      <c r="HAF234" s="23"/>
      <c r="HAG234" s="23"/>
      <c r="HAH234" s="23"/>
      <c r="HAI234" s="23"/>
      <c r="HAJ234" s="23"/>
      <c r="HAK234" s="23"/>
      <c r="HAL234" s="23"/>
      <c r="HAM234" s="23"/>
      <c r="HAN234" s="23"/>
      <c r="HAO234" s="23"/>
      <c r="HAP234" s="23"/>
      <c r="HAQ234" s="23"/>
      <c r="HAR234" s="23"/>
      <c r="HAS234" s="23"/>
      <c r="HAT234" s="23"/>
      <c r="HAU234" s="23"/>
      <c r="HAV234" s="23"/>
      <c r="HAW234" s="23"/>
      <c r="HAX234" s="23"/>
      <c r="HAY234" s="23"/>
      <c r="HAZ234" s="23"/>
      <c r="HBA234" s="23"/>
      <c r="HBB234" s="23"/>
      <c r="HBC234" s="23"/>
      <c r="HBD234" s="23"/>
      <c r="HBE234" s="23"/>
      <c r="HBF234" s="23"/>
      <c r="HBG234" s="23"/>
      <c r="HBH234" s="23"/>
      <c r="HBI234" s="23"/>
      <c r="HBJ234" s="23"/>
      <c r="HBK234" s="23"/>
      <c r="HBL234" s="23"/>
      <c r="HBM234" s="23"/>
      <c r="HBN234" s="23"/>
      <c r="HBO234" s="23"/>
      <c r="HBP234" s="23"/>
      <c r="HBQ234" s="23"/>
      <c r="HBR234" s="23"/>
      <c r="HBS234" s="23"/>
      <c r="HBT234" s="23"/>
      <c r="HBU234" s="23"/>
      <c r="HBV234" s="23"/>
      <c r="HBW234" s="23"/>
      <c r="HBX234" s="23"/>
      <c r="HBY234" s="23"/>
      <c r="HBZ234" s="23"/>
      <c r="HCA234" s="23"/>
      <c r="HCB234" s="23"/>
      <c r="HCC234" s="23"/>
      <c r="HCD234" s="23"/>
      <c r="HCE234" s="23"/>
      <c r="HCF234" s="23"/>
      <c r="HCG234" s="23"/>
      <c r="HCH234" s="23"/>
      <c r="HCI234" s="23"/>
      <c r="HCJ234" s="23"/>
      <c r="HCK234" s="23"/>
      <c r="HCL234" s="23"/>
      <c r="HCM234" s="23"/>
      <c r="HCN234" s="23"/>
      <c r="HCO234" s="23"/>
      <c r="HCP234" s="23"/>
      <c r="HCQ234" s="23"/>
      <c r="HCR234" s="23"/>
      <c r="HCS234" s="23"/>
      <c r="HCT234" s="23"/>
      <c r="HCU234" s="23"/>
      <c r="HCV234" s="23"/>
      <c r="HCW234" s="23"/>
      <c r="HCX234" s="23"/>
      <c r="HCY234" s="23"/>
      <c r="HCZ234" s="23"/>
      <c r="HDA234" s="23"/>
      <c r="HDB234" s="23"/>
      <c r="HDC234" s="23"/>
      <c r="HDD234" s="23"/>
      <c r="HDE234" s="23"/>
      <c r="HDF234" s="23"/>
      <c r="HDG234" s="23"/>
      <c r="HDH234" s="23"/>
      <c r="HDI234" s="23"/>
      <c r="HDJ234" s="23"/>
      <c r="HDK234" s="23"/>
      <c r="HDL234" s="23"/>
      <c r="HDM234" s="23"/>
      <c r="HDN234" s="23"/>
      <c r="HDO234" s="23"/>
      <c r="HDP234" s="23"/>
      <c r="HDQ234" s="23"/>
      <c r="HDR234" s="23"/>
      <c r="HDS234" s="23"/>
      <c r="HDT234" s="23"/>
      <c r="HDU234" s="23"/>
      <c r="HDV234" s="23"/>
      <c r="HDW234" s="23"/>
      <c r="HDX234" s="23"/>
      <c r="HDY234" s="23"/>
      <c r="HDZ234" s="23"/>
      <c r="HEA234" s="23"/>
      <c r="HEB234" s="23"/>
      <c r="HEC234" s="23"/>
      <c r="HED234" s="23"/>
      <c r="HEE234" s="23"/>
      <c r="HEF234" s="23"/>
      <c r="HEG234" s="23"/>
      <c r="HEH234" s="23"/>
      <c r="HEI234" s="23"/>
      <c r="HEJ234" s="23"/>
      <c r="HEK234" s="23"/>
      <c r="HEL234" s="23"/>
      <c r="HEM234" s="23"/>
      <c r="HEN234" s="23"/>
      <c r="HEO234" s="23"/>
      <c r="HEP234" s="23"/>
      <c r="HEQ234" s="23"/>
      <c r="HER234" s="23"/>
      <c r="HES234" s="23"/>
      <c r="HET234" s="23"/>
      <c r="HEU234" s="23"/>
      <c r="HEV234" s="23"/>
      <c r="HEW234" s="23"/>
      <c r="HEX234" s="23"/>
      <c r="HEY234" s="23"/>
      <c r="HEZ234" s="23"/>
      <c r="HFA234" s="23"/>
      <c r="HFB234" s="23"/>
      <c r="HFC234" s="23"/>
      <c r="HFD234" s="23"/>
      <c r="HFE234" s="23"/>
      <c r="HFF234" s="23"/>
      <c r="HFG234" s="23"/>
      <c r="HFH234" s="23"/>
      <c r="HFI234" s="23"/>
      <c r="HFJ234" s="23"/>
      <c r="HFK234" s="23"/>
      <c r="HFL234" s="23"/>
      <c r="HFM234" s="23"/>
      <c r="HFN234" s="23"/>
      <c r="HFO234" s="23"/>
      <c r="HFP234" s="23"/>
      <c r="HFQ234" s="23"/>
      <c r="HFR234" s="23"/>
      <c r="HFS234" s="23"/>
      <c r="HFT234" s="23"/>
      <c r="HFU234" s="23"/>
      <c r="HFV234" s="23"/>
      <c r="HFW234" s="23"/>
      <c r="HFX234" s="23"/>
      <c r="HFY234" s="23"/>
      <c r="HFZ234" s="23"/>
      <c r="HGA234" s="23"/>
      <c r="HGB234" s="23"/>
      <c r="HGC234" s="23"/>
      <c r="HGD234" s="23"/>
      <c r="HGE234" s="23"/>
      <c r="HGF234" s="23"/>
      <c r="HGG234" s="23"/>
      <c r="HGH234" s="23"/>
      <c r="HGI234" s="23"/>
      <c r="HGJ234" s="23"/>
      <c r="HGK234" s="23"/>
      <c r="HGL234" s="23"/>
      <c r="HGM234" s="23"/>
      <c r="HGN234" s="23"/>
      <c r="HGO234" s="23"/>
      <c r="HGP234" s="23"/>
      <c r="HGQ234" s="23"/>
      <c r="HGR234" s="23"/>
      <c r="HGS234" s="23"/>
      <c r="HGT234" s="23"/>
      <c r="HGU234" s="23"/>
      <c r="HGV234" s="23"/>
      <c r="HGW234" s="23"/>
      <c r="HGX234" s="23"/>
      <c r="HGY234" s="23"/>
      <c r="HGZ234" s="23"/>
      <c r="HHA234" s="23"/>
      <c r="HHB234" s="23"/>
      <c r="HHC234" s="23"/>
      <c r="HHD234" s="23"/>
      <c r="HHE234" s="23"/>
      <c r="HHF234" s="23"/>
      <c r="HHG234" s="23"/>
      <c r="HHH234" s="23"/>
      <c r="HHI234" s="23"/>
      <c r="HHJ234" s="23"/>
      <c r="HHK234" s="23"/>
      <c r="HHL234" s="23"/>
      <c r="HHM234" s="23"/>
      <c r="HHN234" s="23"/>
      <c r="HHO234" s="23"/>
      <c r="HHP234" s="23"/>
      <c r="HHQ234" s="23"/>
      <c r="HHR234" s="23"/>
      <c r="HHS234" s="23"/>
      <c r="HHT234" s="23"/>
      <c r="HHU234" s="23"/>
      <c r="HHV234" s="23"/>
      <c r="HHW234" s="23"/>
      <c r="HHX234" s="23"/>
      <c r="HHY234" s="23"/>
      <c r="HHZ234" s="23"/>
      <c r="HIA234" s="23"/>
      <c r="HIB234" s="23"/>
      <c r="HIC234" s="23"/>
      <c r="HID234" s="23"/>
      <c r="HIE234" s="23"/>
      <c r="HIF234" s="23"/>
      <c r="HIG234" s="23"/>
      <c r="HIH234" s="23"/>
      <c r="HII234" s="23"/>
      <c r="HIJ234" s="23"/>
      <c r="HIK234" s="23"/>
      <c r="HIL234" s="23"/>
      <c r="HIM234" s="23"/>
      <c r="HIN234" s="23"/>
      <c r="HIO234" s="23"/>
      <c r="HIP234" s="23"/>
      <c r="HIQ234" s="23"/>
      <c r="HIR234" s="23"/>
      <c r="HIS234" s="23"/>
      <c r="HIT234" s="23"/>
      <c r="HIU234" s="23"/>
      <c r="HIV234" s="23"/>
      <c r="HIW234" s="23"/>
      <c r="HIX234" s="23"/>
      <c r="HIY234" s="23"/>
      <c r="HIZ234" s="23"/>
      <c r="HJA234" s="23"/>
      <c r="HJB234" s="23"/>
      <c r="HJC234" s="23"/>
      <c r="HJD234" s="23"/>
      <c r="HJE234" s="23"/>
      <c r="HJF234" s="23"/>
      <c r="HJG234" s="23"/>
      <c r="HJH234" s="23"/>
      <c r="HJI234" s="23"/>
      <c r="HJJ234" s="23"/>
      <c r="HJK234" s="23"/>
      <c r="HJL234" s="23"/>
      <c r="HJM234" s="23"/>
      <c r="HJN234" s="23"/>
      <c r="HJO234" s="23"/>
      <c r="HJP234" s="23"/>
      <c r="HJQ234" s="23"/>
      <c r="HJR234" s="23"/>
      <c r="HJS234" s="23"/>
      <c r="HJT234" s="23"/>
      <c r="HJU234" s="23"/>
      <c r="HJV234" s="23"/>
      <c r="HJW234" s="23"/>
      <c r="HJX234" s="23"/>
      <c r="HJY234" s="23"/>
      <c r="HJZ234" s="23"/>
      <c r="HKA234" s="23"/>
      <c r="HKB234" s="23"/>
      <c r="HKC234" s="23"/>
      <c r="HKD234" s="23"/>
      <c r="HKE234" s="23"/>
      <c r="HKF234" s="23"/>
      <c r="HKG234" s="23"/>
      <c r="HKH234" s="23"/>
      <c r="HKI234" s="23"/>
      <c r="HKJ234" s="23"/>
      <c r="HKK234" s="23"/>
      <c r="HKL234" s="23"/>
      <c r="HKM234" s="23"/>
      <c r="HKN234" s="23"/>
      <c r="HKO234" s="23"/>
      <c r="HKP234" s="23"/>
      <c r="HKQ234" s="23"/>
      <c r="HKR234" s="23"/>
      <c r="HKS234" s="23"/>
      <c r="HKT234" s="23"/>
      <c r="HKU234" s="23"/>
      <c r="HKV234" s="23"/>
      <c r="HKW234" s="23"/>
      <c r="HKX234" s="23"/>
      <c r="HKY234" s="23"/>
      <c r="HKZ234" s="23"/>
      <c r="HLA234" s="23"/>
      <c r="HLB234" s="23"/>
      <c r="HLC234" s="23"/>
      <c r="HLD234" s="23"/>
      <c r="HLE234" s="23"/>
      <c r="HLF234" s="23"/>
      <c r="HLG234" s="23"/>
      <c r="HLH234" s="23"/>
      <c r="HLI234" s="23"/>
      <c r="HLJ234" s="23"/>
      <c r="HLK234" s="23"/>
      <c r="HLL234" s="23"/>
      <c r="HLM234" s="23"/>
      <c r="HLN234" s="23"/>
      <c r="HLO234" s="23"/>
      <c r="HLP234" s="23"/>
      <c r="HLQ234" s="23"/>
      <c r="HLR234" s="23"/>
      <c r="HLS234" s="23"/>
      <c r="HLT234" s="23"/>
      <c r="HLU234" s="23"/>
      <c r="HLV234" s="23"/>
      <c r="HLW234" s="23"/>
      <c r="HLX234" s="23"/>
      <c r="HLY234" s="23"/>
      <c r="HLZ234" s="23"/>
      <c r="HMA234" s="23"/>
      <c r="HMB234" s="23"/>
      <c r="HMC234" s="23"/>
      <c r="HMD234" s="23"/>
      <c r="HME234" s="23"/>
      <c r="HMF234" s="23"/>
      <c r="HMG234" s="23"/>
      <c r="HMH234" s="23"/>
      <c r="HMI234" s="23"/>
      <c r="HMJ234" s="23"/>
      <c r="HMK234" s="23"/>
      <c r="HML234" s="23"/>
      <c r="HMM234" s="23"/>
      <c r="HMN234" s="23"/>
      <c r="HMO234" s="23"/>
      <c r="HMP234" s="23"/>
      <c r="HMQ234" s="23"/>
      <c r="HMR234" s="23"/>
      <c r="HMS234" s="23"/>
      <c r="HMT234" s="23"/>
      <c r="HMU234" s="23"/>
      <c r="HMV234" s="23"/>
      <c r="HMW234" s="23"/>
      <c r="HMX234" s="23"/>
      <c r="HMY234" s="23"/>
      <c r="HMZ234" s="23"/>
      <c r="HNA234" s="23"/>
      <c r="HNB234" s="23"/>
      <c r="HNC234" s="23"/>
      <c r="HND234" s="23"/>
      <c r="HNE234" s="23"/>
      <c r="HNF234" s="23"/>
      <c r="HNG234" s="23"/>
      <c r="HNH234" s="23"/>
      <c r="HNI234" s="23"/>
      <c r="HNJ234" s="23"/>
      <c r="HNK234" s="23"/>
      <c r="HNL234" s="23"/>
      <c r="HNM234" s="23"/>
      <c r="HNN234" s="23"/>
      <c r="HNO234" s="23"/>
      <c r="HNP234" s="23"/>
      <c r="HNQ234" s="23"/>
      <c r="HNR234" s="23"/>
      <c r="HNS234" s="23"/>
      <c r="HNT234" s="23"/>
      <c r="HNU234" s="23"/>
      <c r="HNV234" s="23"/>
      <c r="HNW234" s="23"/>
      <c r="HNX234" s="23"/>
      <c r="HNY234" s="23"/>
      <c r="HNZ234" s="23"/>
      <c r="HOA234" s="23"/>
      <c r="HOB234" s="23"/>
      <c r="HOC234" s="23"/>
      <c r="HOD234" s="23"/>
      <c r="HOE234" s="23"/>
      <c r="HOF234" s="23"/>
      <c r="HOG234" s="23"/>
      <c r="HOH234" s="23"/>
      <c r="HOI234" s="23"/>
      <c r="HOJ234" s="23"/>
      <c r="HOK234" s="23"/>
      <c r="HOL234" s="23"/>
      <c r="HOM234" s="23"/>
      <c r="HON234" s="23"/>
      <c r="HOO234" s="23"/>
      <c r="HOP234" s="23"/>
      <c r="HOQ234" s="23"/>
      <c r="HOR234" s="23"/>
      <c r="HOS234" s="23"/>
      <c r="HOT234" s="23"/>
      <c r="HOU234" s="23"/>
      <c r="HOV234" s="23"/>
      <c r="HOW234" s="23"/>
      <c r="HOX234" s="23"/>
      <c r="HOY234" s="23"/>
      <c r="HOZ234" s="23"/>
      <c r="HPA234" s="23"/>
      <c r="HPB234" s="23"/>
      <c r="HPC234" s="23"/>
      <c r="HPD234" s="23"/>
      <c r="HPE234" s="23"/>
      <c r="HPF234" s="23"/>
      <c r="HPG234" s="23"/>
      <c r="HPH234" s="23"/>
      <c r="HPI234" s="23"/>
      <c r="HPJ234" s="23"/>
      <c r="HPK234" s="23"/>
      <c r="HPL234" s="23"/>
      <c r="HPM234" s="23"/>
      <c r="HPN234" s="23"/>
      <c r="HPO234" s="23"/>
      <c r="HPP234" s="23"/>
      <c r="HPQ234" s="23"/>
      <c r="HPR234" s="23"/>
      <c r="HPS234" s="23"/>
      <c r="HPT234" s="23"/>
      <c r="HPU234" s="23"/>
      <c r="HPV234" s="23"/>
      <c r="HPW234" s="23"/>
      <c r="HPX234" s="23"/>
      <c r="HPY234" s="23"/>
      <c r="HPZ234" s="23"/>
      <c r="HQA234" s="23"/>
      <c r="HQB234" s="23"/>
      <c r="HQC234" s="23"/>
      <c r="HQD234" s="23"/>
      <c r="HQE234" s="23"/>
      <c r="HQF234" s="23"/>
      <c r="HQG234" s="23"/>
      <c r="HQH234" s="23"/>
      <c r="HQI234" s="23"/>
      <c r="HQJ234" s="23"/>
      <c r="HQK234" s="23"/>
      <c r="HQL234" s="23"/>
      <c r="HQM234" s="23"/>
      <c r="HQN234" s="23"/>
      <c r="HQO234" s="23"/>
      <c r="HQP234" s="23"/>
      <c r="HQQ234" s="23"/>
      <c r="HQR234" s="23"/>
      <c r="HQS234" s="23"/>
      <c r="HQT234" s="23"/>
      <c r="HQU234" s="23"/>
      <c r="HQV234" s="23"/>
      <c r="HQW234" s="23"/>
      <c r="HQX234" s="23"/>
      <c r="HQY234" s="23"/>
      <c r="HQZ234" s="23"/>
      <c r="HRA234" s="23"/>
      <c r="HRB234" s="23"/>
      <c r="HRC234" s="23"/>
      <c r="HRD234" s="23"/>
      <c r="HRE234" s="23"/>
      <c r="HRF234" s="23"/>
      <c r="HRG234" s="23"/>
      <c r="HRH234" s="23"/>
      <c r="HRI234" s="23"/>
      <c r="HRJ234" s="23"/>
      <c r="HRK234" s="23"/>
      <c r="HRL234" s="23"/>
      <c r="HRM234" s="23"/>
      <c r="HRN234" s="23"/>
      <c r="HRO234" s="23"/>
      <c r="HRP234" s="23"/>
      <c r="HRQ234" s="23"/>
      <c r="HRR234" s="23"/>
      <c r="HRS234" s="23"/>
      <c r="HRT234" s="23"/>
      <c r="HRU234" s="23"/>
      <c r="HRV234" s="23"/>
      <c r="HRW234" s="23"/>
      <c r="HRX234" s="23"/>
      <c r="HRY234" s="23"/>
      <c r="HRZ234" s="23"/>
      <c r="HSA234" s="23"/>
      <c r="HSB234" s="23"/>
      <c r="HSC234" s="23"/>
      <c r="HSD234" s="23"/>
      <c r="HSE234" s="23"/>
      <c r="HSF234" s="23"/>
      <c r="HSG234" s="23"/>
      <c r="HSH234" s="23"/>
      <c r="HSI234" s="23"/>
      <c r="HSJ234" s="23"/>
      <c r="HSK234" s="23"/>
      <c r="HSL234" s="23"/>
      <c r="HSM234" s="23"/>
      <c r="HSN234" s="23"/>
      <c r="HSO234" s="23"/>
      <c r="HSP234" s="23"/>
      <c r="HSQ234" s="23"/>
      <c r="HSR234" s="23"/>
      <c r="HSS234" s="23"/>
      <c r="HST234" s="23"/>
      <c r="HSU234" s="23"/>
      <c r="HSV234" s="23"/>
      <c r="HSW234" s="23"/>
      <c r="HSX234" s="23"/>
      <c r="HSY234" s="23"/>
      <c r="HSZ234" s="23"/>
      <c r="HTA234" s="23"/>
      <c r="HTB234" s="23"/>
      <c r="HTC234" s="23"/>
      <c r="HTD234" s="23"/>
      <c r="HTE234" s="23"/>
      <c r="HTF234" s="23"/>
      <c r="HTG234" s="23"/>
      <c r="HTH234" s="23"/>
      <c r="HTI234" s="23"/>
      <c r="HTJ234" s="23"/>
      <c r="HTK234" s="23"/>
      <c r="HTL234" s="23"/>
      <c r="HTM234" s="23"/>
      <c r="HTN234" s="23"/>
      <c r="HTO234" s="23"/>
      <c r="HTP234" s="23"/>
      <c r="HTQ234" s="23"/>
      <c r="HTR234" s="23"/>
      <c r="HTS234" s="23"/>
      <c r="HTT234" s="23"/>
      <c r="HTU234" s="23"/>
      <c r="HTV234" s="23"/>
      <c r="HTW234" s="23"/>
      <c r="HTX234" s="23"/>
      <c r="HTY234" s="23"/>
      <c r="HTZ234" s="23"/>
      <c r="HUA234" s="23"/>
      <c r="HUB234" s="23"/>
      <c r="HUC234" s="23"/>
      <c r="HUD234" s="23"/>
      <c r="HUE234" s="23"/>
      <c r="HUF234" s="23"/>
      <c r="HUG234" s="23"/>
      <c r="HUH234" s="23"/>
      <c r="HUI234" s="23"/>
      <c r="HUJ234" s="23"/>
      <c r="HUK234" s="23"/>
      <c r="HUL234" s="23"/>
      <c r="HUM234" s="23"/>
      <c r="HUN234" s="23"/>
      <c r="HUO234" s="23"/>
      <c r="HUP234" s="23"/>
      <c r="HUQ234" s="23"/>
      <c r="HUR234" s="23"/>
      <c r="HUS234" s="23"/>
      <c r="HUT234" s="23"/>
      <c r="HUU234" s="23"/>
      <c r="HUV234" s="23"/>
      <c r="HUW234" s="23"/>
      <c r="HUX234" s="23"/>
      <c r="HUY234" s="23"/>
      <c r="HUZ234" s="23"/>
      <c r="HVA234" s="23"/>
      <c r="HVB234" s="23"/>
      <c r="HVC234" s="23"/>
      <c r="HVD234" s="23"/>
      <c r="HVE234" s="23"/>
      <c r="HVF234" s="23"/>
      <c r="HVG234" s="23"/>
      <c r="HVH234" s="23"/>
      <c r="HVI234" s="23"/>
      <c r="HVJ234" s="23"/>
      <c r="HVK234" s="23"/>
      <c r="HVL234" s="23"/>
      <c r="HVM234" s="23"/>
      <c r="HVN234" s="23"/>
      <c r="HVO234" s="23"/>
      <c r="HVP234" s="23"/>
      <c r="HVQ234" s="23"/>
      <c r="HVR234" s="23"/>
      <c r="HVS234" s="23"/>
      <c r="HVT234" s="23"/>
      <c r="HVU234" s="23"/>
      <c r="HVV234" s="23"/>
      <c r="HVW234" s="23"/>
      <c r="HVX234" s="23"/>
      <c r="HVY234" s="23"/>
      <c r="HVZ234" s="23"/>
      <c r="HWA234" s="23"/>
      <c r="HWB234" s="23"/>
      <c r="HWC234" s="23"/>
      <c r="HWD234" s="23"/>
      <c r="HWE234" s="23"/>
      <c r="HWF234" s="23"/>
      <c r="HWG234" s="23"/>
      <c r="HWH234" s="23"/>
      <c r="HWI234" s="23"/>
      <c r="HWJ234" s="23"/>
      <c r="HWK234" s="23"/>
      <c r="HWL234" s="23"/>
      <c r="HWM234" s="23"/>
      <c r="HWN234" s="23"/>
      <c r="HWO234" s="23"/>
      <c r="HWP234" s="23"/>
      <c r="HWQ234" s="23"/>
      <c r="HWR234" s="23"/>
      <c r="HWS234" s="23"/>
      <c r="HWT234" s="23"/>
      <c r="HWU234" s="23"/>
      <c r="HWV234" s="23"/>
      <c r="HWW234" s="23"/>
      <c r="HWX234" s="23"/>
      <c r="HWY234" s="23"/>
      <c r="HWZ234" s="23"/>
      <c r="HXA234" s="23"/>
      <c r="HXB234" s="23"/>
      <c r="HXC234" s="23"/>
      <c r="HXD234" s="23"/>
      <c r="HXE234" s="23"/>
      <c r="HXF234" s="23"/>
      <c r="HXG234" s="23"/>
      <c r="HXH234" s="23"/>
      <c r="HXI234" s="23"/>
      <c r="HXJ234" s="23"/>
      <c r="HXK234" s="23"/>
      <c r="HXL234" s="23"/>
      <c r="HXM234" s="23"/>
      <c r="HXN234" s="23"/>
      <c r="HXO234" s="23"/>
      <c r="HXP234" s="23"/>
      <c r="HXQ234" s="23"/>
      <c r="HXR234" s="23"/>
      <c r="HXS234" s="23"/>
      <c r="HXT234" s="23"/>
      <c r="HXU234" s="23"/>
      <c r="HXV234" s="23"/>
      <c r="HXW234" s="23"/>
      <c r="HXX234" s="23"/>
      <c r="HXY234" s="23"/>
      <c r="HXZ234" s="23"/>
      <c r="HYA234" s="23"/>
      <c r="HYB234" s="23"/>
      <c r="HYC234" s="23"/>
      <c r="HYD234" s="23"/>
      <c r="HYE234" s="23"/>
      <c r="HYF234" s="23"/>
      <c r="HYG234" s="23"/>
      <c r="HYH234" s="23"/>
      <c r="HYI234" s="23"/>
      <c r="HYJ234" s="23"/>
      <c r="HYK234" s="23"/>
      <c r="HYL234" s="23"/>
      <c r="HYM234" s="23"/>
      <c r="HYN234" s="23"/>
      <c r="HYO234" s="23"/>
      <c r="HYP234" s="23"/>
      <c r="HYQ234" s="23"/>
      <c r="HYR234" s="23"/>
      <c r="HYS234" s="23"/>
      <c r="HYT234" s="23"/>
      <c r="HYU234" s="23"/>
      <c r="HYV234" s="23"/>
      <c r="HYW234" s="23"/>
      <c r="HYX234" s="23"/>
      <c r="HYY234" s="23"/>
      <c r="HYZ234" s="23"/>
      <c r="HZA234" s="23"/>
      <c r="HZB234" s="23"/>
      <c r="HZC234" s="23"/>
      <c r="HZD234" s="23"/>
      <c r="HZE234" s="23"/>
      <c r="HZF234" s="23"/>
      <c r="HZG234" s="23"/>
      <c r="HZH234" s="23"/>
      <c r="HZI234" s="23"/>
      <c r="HZJ234" s="23"/>
      <c r="HZK234" s="23"/>
      <c r="HZL234" s="23"/>
      <c r="HZM234" s="23"/>
      <c r="HZN234" s="23"/>
      <c r="HZO234" s="23"/>
      <c r="HZP234" s="23"/>
      <c r="HZQ234" s="23"/>
      <c r="HZR234" s="23"/>
      <c r="HZS234" s="23"/>
      <c r="HZT234" s="23"/>
      <c r="HZU234" s="23"/>
      <c r="HZV234" s="23"/>
      <c r="HZW234" s="23"/>
      <c r="HZX234" s="23"/>
      <c r="HZY234" s="23"/>
      <c r="HZZ234" s="23"/>
      <c r="IAA234" s="23"/>
      <c r="IAB234" s="23"/>
      <c r="IAC234" s="23"/>
      <c r="IAD234" s="23"/>
      <c r="IAE234" s="23"/>
      <c r="IAF234" s="23"/>
      <c r="IAG234" s="23"/>
      <c r="IAH234" s="23"/>
      <c r="IAI234" s="23"/>
      <c r="IAJ234" s="23"/>
      <c r="IAK234" s="23"/>
      <c r="IAL234" s="23"/>
      <c r="IAM234" s="23"/>
      <c r="IAN234" s="23"/>
      <c r="IAO234" s="23"/>
      <c r="IAP234" s="23"/>
      <c r="IAQ234" s="23"/>
      <c r="IAR234" s="23"/>
      <c r="IAS234" s="23"/>
      <c r="IAT234" s="23"/>
      <c r="IAU234" s="23"/>
      <c r="IAV234" s="23"/>
      <c r="IAW234" s="23"/>
      <c r="IAX234" s="23"/>
      <c r="IAY234" s="23"/>
      <c r="IAZ234" s="23"/>
      <c r="IBA234" s="23"/>
      <c r="IBB234" s="23"/>
      <c r="IBC234" s="23"/>
      <c r="IBD234" s="23"/>
      <c r="IBE234" s="23"/>
      <c r="IBF234" s="23"/>
      <c r="IBG234" s="23"/>
      <c r="IBH234" s="23"/>
      <c r="IBI234" s="23"/>
      <c r="IBJ234" s="23"/>
      <c r="IBK234" s="23"/>
      <c r="IBL234" s="23"/>
      <c r="IBM234" s="23"/>
      <c r="IBN234" s="23"/>
      <c r="IBO234" s="23"/>
      <c r="IBP234" s="23"/>
      <c r="IBQ234" s="23"/>
      <c r="IBR234" s="23"/>
      <c r="IBS234" s="23"/>
      <c r="IBT234" s="23"/>
      <c r="IBU234" s="23"/>
      <c r="IBV234" s="23"/>
      <c r="IBW234" s="23"/>
      <c r="IBX234" s="23"/>
      <c r="IBY234" s="23"/>
      <c r="IBZ234" s="23"/>
      <c r="ICA234" s="23"/>
      <c r="ICB234" s="23"/>
      <c r="ICC234" s="23"/>
      <c r="ICD234" s="23"/>
      <c r="ICE234" s="23"/>
      <c r="ICF234" s="23"/>
      <c r="ICG234" s="23"/>
      <c r="ICH234" s="23"/>
      <c r="ICI234" s="23"/>
      <c r="ICJ234" s="23"/>
      <c r="ICK234" s="23"/>
      <c r="ICL234" s="23"/>
      <c r="ICM234" s="23"/>
      <c r="ICN234" s="23"/>
      <c r="ICO234" s="23"/>
      <c r="ICP234" s="23"/>
      <c r="ICQ234" s="23"/>
      <c r="ICR234" s="23"/>
      <c r="ICS234" s="23"/>
      <c r="ICT234" s="23"/>
      <c r="ICU234" s="23"/>
      <c r="ICV234" s="23"/>
      <c r="ICW234" s="23"/>
      <c r="ICX234" s="23"/>
      <c r="ICY234" s="23"/>
      <c r="ICZ234" s="23"/>
      <c r="IDA234" s="23"/>
      <c r="IDB234" s="23"/>
      <c r="IDC234" s="23"/>
      <c r="IDD234" s="23"/>
      <c r="IDE234" s="23"/>
      <c r="IDF234" s="23"/>
      <c r="IDG234" s="23"/>
      <c r="IDH234" s="23"/>
      <c r="IDI234" s="23"/>
      <c r="IDJ234" s="23"/>
      <c r="IDK234" s="23"/>
      <c r="IDL234" s="23"/>
      <c r="IDM234" s="23"/>
      <c r="IDN234" s="23"/>
      <c r="IDO234" s="23"/>
      <c r="IDP234" s="23"/>
      <c r="IDQ234" s="23"/>
      <c r="IDR234" s="23"/>
      <c r="IDS234" s="23"/>
      <c r="IDT234" s="23"/>
      <c r="IDU234" s="23"/>
      <c r="IDV234" s="23"/>
      <c r="IDW234" s="23"/>
      <c r="IDX234" s="23"/>
      <c r="IDY234" s="23"/>
      <c r="IDZ234" s="23"/>
      <c r="IEA234" s="23"/>
      <c r="IEB234" s="23"/>
      <c r="IEC234" s="23"/>
      <c r="IED234" s="23"/>
      <c r="IEE234" s="23"/>
      <c r="IEF234" s="23"/>
      <c r="IEG234" s="23"/>
      <c r="IEH234" s="23"/>
      <c r="IEI234" s="23"/>
      <c r="IEJ234" s="23"/>
      <c r="IEK234" s="23"/>
      <c r="IEL234" s="23"/>
      <c r="IEM234" s="23"/>
      <c r="IEN234" s="23"/>
      <c r="IEO234" s="23"/>
      <c r="IEP234" s="23"/>
      <c r="IEQ234" s="23"/>
      <c r="IER234" s="23"/>
      <c r="IES234" s="23"/>
      <c r="IET234" s="23"/>
      <c r="IEU234" s="23"/>
      <c r="IEV234" s="23"/>
      <c r="IEW234" s="23"/>
      <c r="IEX234" s="23"/>
      <c r="IEY234" s="23"/>
      <c r="IEZ234" s="23"/>
      <c r="IFA234" s="23"/>
      <c r="IFB234" s="23"/>
      <c r="IFC234" s="23"/>
      <c r="IFD234" s="23"/>
      <c r="IFE234" s="23"/>
      <c r="IFF234" s="23"/>
      <c r="IFG234" s="23"/>
      <c r="IFH234" s="23"/>
      <c r="IFI234" s="23"/>
      <c r="IFJ234" s="23"/>
      <c r="IFK234" s="23"/>
      <c r="IFL234" s="23"/>
      <c r="IFM234" s="23"/>
      <c r="IFN234" s="23"/>
      <c r="IFO234" s="23"/>
      <c r="IFP234" s="23"/>
      <c r="IFQ234" s="23"/>
      <c r="IFR234" s="23"/>
      <c r="IFS234" s="23"/>
      <c r="IFT234" s="23"/>
      <c r="IFU234" s="23"/>
      <c r="IFV234" s="23"/>
      <c r="IFW234" s="23"/>
      <c r="IFX234" s="23"/>
      <c r="IFY234" s="23"/>
      <c r="IFZ234" s="23"/>
      <c r="IGA234" s="23"/>
      <c r="IGB234" s="23"/>
      <c r="IGC234" s="23"/>
      <c r="IGD234" s="23"/>
      <c r="IGE234" s="23"/>
      <c r="IGF234" s="23"/>
      <c r="IGG234" s="23"/>
      <c r="IGH234" s="23"/>
      <c r="IGI234" s="23"/>
      <c r="IGJ234" s="23"/>
      <c r="IGK234" s="23"/>
      <c r="IGL234" s="23"/>
      <c r="IGM234" s="23"/>
      <c r="IGN234" s="23"/>
      <c r="IGO234" s="23"/>
      <c r="IGP234" s="23"/>
      <c r="IGQ234" s="23"/>
      <c r="IGR234" s="23"/>
      <c r="IGS234" s="23"/>
      <c r="IGT234" s="23"/>
      <c r="IGU234" s="23"/>
      <c r="IGV234" s="23"/>
      <c r="IGW234" s="23"/>
      <c r="IGX234" s="23"/>
      <c r="IGY234" s="23"/>
      <c r="IGZ234" s="23"/>
      <c r="IHA234" s="23"/>
      <c r="IHB234" s="23"/>
      <c r="IHC234" s="23"/>
      <c r="IHD234" s="23"/>
      <c r="IHE234" s="23"/>
      <c r="IHF234" s="23"/>
      <c r="IHG234" s="23"/>
      <c r="IHH234" s="23"/>
      <c r="IHI234" s="23"/>
      <c r="IHJ234" s="23"/>
      <c r="IHK234" s="23"/>
      <c r="IHL234" s="23"/>
      <c r="IHM234" s="23"/>
      <c r="IHN234" s="23"/>
      <c r="IHO234" s="23"/>
      <c r="IHP234" s="23"/>
      <c r="IHQ234" s="23"/>
      <c r="IHR234" s="23"/>
      <c r="IHS234" s="23"/>
      <c r="IHT234" s="23"/>
      <c r="IHU234" s="23"/>
      <c r="IHV234" s="23"/>
      <c r="IHW234" s="23"/>
      <c r="IHX234" s="23"/>
      <c r="IHY234" s="23"/>
      <c r="IHZ234" s="23"/>
      <c r="IIA234" s="23"/>
      <c r="IIB234" s="23"/>
      <c r="IIC234" s="23"/>
      <c r="IID234" s="23"/>
      <c r="IIE234" s="23"/>
      <c r="IIF234" s="23"/>
      <c r="IIG234" s="23"/>
      <c r="IIH234" s="23"/>
      <c r="III234" s="23"/>
      <c r="IIJ234" s="23"/>
      <c r="IIK234" s="23"/>
      <c r="IIL234" s="23"/>
      <c r="IIM234" s="23"/>
      <c r="IIN234" s="23"/>
      <c r="IIO234" s="23"/>
      <c r="IIP234" s="23"/>
      <c r="IIQ234" s="23"/>
      <c r="IIR234" s="23"/>
      <c r="IIS234" s="23"/>
      <c r="IIT234" s="23"/>
      <c r="IIU234" s="23"/>
      <c r="IIV234" s="23"/>
      <c r="IIW234" s="23"/>
      <c r="IIX234" s="23"/>
      <c r="IIY234" s="23"/>
      <c r="IIZ234" s="23"/>
      <c r="IJA234" s="23"/>
      <c r="IJB234" s="23"/>
      <c r="IJC234" s="23"/>
      <c r="IJD234" s="23"/>
      <c r="IJE234" s="23"/>
      <c r="IJF234" s="23"/>
      <c r="IJG234" s="23"/>
      <c r="IJH234" s="23"/>
      <c r="IJI234" s="23"/>
      <c r="IJJ234" s="23"/>
      <c r="IJK234" s="23"/>
      <c r="IJL234" s="23"/>
      <c r="IJM234" s="23"/>
      <c r="IJN234" s="23"/>
      <c r="IJO234" s="23"/>
      <c r="IJP234" s="23"/>
      <c r="IJQ234" s="23"/>
      <c r="IJR234" s="23"/>
      <c r="IJS234" s="23"/>
      <c r="IJT234" s="23"/>
      <c r="IJU234" s="23"/>
      <c r="IJV234" s="23"/>
      <c r="IJW234" s="23"/>
      <c r="IJX234" s="23"/>
      <c r="IJY234" s="23"/>
      <c r="IJZ234" s="23"/>
      <c r="IKA234" s="23"/>
      <c r="IKB234" s="23"/>
      <c r="IKC234" s="23"/>
      <c r="IKD234" s="23"/>
      <c r="IKE234" s="23"/>
      <c r="IKF234" s="23"/>
      <c r="IKG234" s="23"/>
      <c r="IKH234" s="23"/>
      <c r="IKI234" s="23"/>
      <c r="IKJ234" s="23"/>
      <c r="IKK234" s="23"/>
      <c r="IKL234" s="23"/>
      <c r="IKM234" s="23"/>
      <c r="IKN234" s="23"/>
      <c r="IKO234" s="23"/>
      <c r="IKP234" s="23"/>
      <c r="IKQ234" s="23"/>
      <c r="IKR234" s="23"/>
      <c r="IKS234" s="23"/>
      <c r="IKT234" s="23"/>
      <c r="IKU234" s="23"/>
      <c r="IKV234" s="23"/>
      <c r="IKW234" s="23"/>
      <c r="IKX234" s="23"/>
      <c r="IKY234" s="23"/>
      <c r="IKZ234" s="23"/>
      <c r="ILA234" s="23"/>
      <c r="ILB234" s="23"/>
      <c r="ILC234" s="23"/>
      <c r="ILD234" s="23"/>
      <c r="ILE234" s="23"/>
      <c r="ILF234" s="23"/>
      <c r="ILG234" s="23"/>
      <c r="ILH234" s="23"/>
      <c r="ILI234" s="23"/>
      <c r="ILJ234" s="23"/>
      <c r="ILK234" s="23"/>
      <c r="ILL234" s="23"/>
      <c r="ILM234" s="23"/>
      <c r="ILN234" s="23"/>
      <c r="ILO234" s="23"/>
      <c r="ILP234" s="23"/>
      <c r="ILQ234" s="23"/>
      <c r="ILR234" s="23"/>
      <c r="ILS234" s="23"/>
      <c r="ILT234" s="23"/>
      <c r="ILU234" s="23"/>
      <c r="ILV234" s="23"/>
      <c r="ILW234" s="23"/>
      <c r="ILX234" s="23"/>
      <c r="ILY234" s="23"/>
      <c r="ILZ234" s="23"/>
      <c r="IMA234" s="23"/>
      <c r="IMB234" s="23"/>
      <c r="IMC234" s="23"/>
      <c r="IMD234" s="23"/>
      <c r="IME234" s="23"/>
      <c r="IMF234" s="23"/>
      <c r="IMG234" s="23"/>
      <c r="IMH234" s="23"/>
      <c r="IMI234" s="23"/>
      <c r="IMJ234" s="23"/>
      <c r="IMK234" s="23"/>
      <c r="IML234" s="23"/>
      <c r="IMM234" s="23"/>
      <c r="IMN234" s="23"/>
      <c r="IMO234" s="23"/>
      <c r="IMP234" s="23"/>
      <c r="IMQ234" s="23"/>
      <c r="IMR234" s="23"/>
      <c r="IMS234" s="23"/>
      <c r="IMT234" s="23"/>
      <c r="IMU234" s="23"/>
      <c r="IMV234" s="23"/>
      <c r="IMW234" s="23"/>
      <c r="IMX234" s="23"/>
      <c r="IMY234" s="23"/>
      <c r="IMZ234" s="23"/>
      <c r="INA234" s="23"/>
      <c r="INB234" s="23"/>
      <c r="INC234" s="23"/>
      <c r="IND234" s="23"/>
      <c r="INE234" s="23"/>
      <c r="INF234" s="23"/>
      <c r="ING234" s="23"/>
      <c r="INH234" s="23"/>
      <c r="INI234" s="23"/>
      <c r="INJ234" s="23"/>
      <c r="INK234" s="23"/>
      <c r="INL234" s="23"/>
      <c r="INM234" s="23"/>
      <c r="INN234" s="23"/>
      <c r="INO234" s="23"/>
      <c r="INP234" s="23"/>
      <c r="INQ234" s="23"/>
      <c r="INR234" s="23"/>
      <c r="INS234" s="23"/>
      <c r="INT234" s="23"/>
      <c r="INU234" s="23"/>
      <c r="INV234" s="23"/>
      <c r="INW234" s="23"/>
      <c r="INX234" s="23"/>
      <c r="INY234" s="23"/>
      <c r="INZ234" s="23"/>
      <c r="IOA234" s="23"/>
      <c r="IOB234" s="23"/>
      <c r="IOC234" s="23"/>
      <c r="IOD234" s="23"/>
      <c r="IOE234" s="23"/>
      <c r="IOF234" s="23"/>
      <c r="IOG234" s="23"/>
      <c r="IOH234" s="23"/>
      <c r="IOI234" s="23"/>
      <c r="IOJ234" s="23"/>
      <c r="IOK234" s="23"/>
      <c r="IOL234" s="23"/>
      <c r="IOM234" s="23"/>
      <c r="ION234" s="23"/>
      <c r="IOO234" s="23"/>
      <c r="IOP234" s="23"/>
      <c r="IOQ234" s="23"/>
      <c r="IOR234" s="23"/>
      <c r="IOS234" s="23"/>
      <c r="IOT234" s="23"/>
      <c r="IOU234" s="23"/>
      <c r="IOV234" s="23"/>
      <c r="IOW234" s="23"/>
      <c r="IOX234" s="23"/>
      <c r="IOY234" s="23"/>
      <c r="IOZ234" s="23"/>
      <c r="IPA234" s="23"/>
      <c r="IPB234" s="23"/>
      <c r="IPC234" s="23"/>
      <c r="IPD234" s="23"/>
      <c r="IPE234" s="23"/>
      <c r="IPF234" s="23"/>
      <c r="IPG234" s="23"/>
      <c r="IPH234" s="23"/>
      <c r="IPI234" s="23"/>
      <c r="IPJ234" s="23"/>
      <c r="IPK234" s="23"/>
      <c r="IPL234" s="23"/>
      <c r="IPM234" s="23"/>
      <c r="IPN234" s="23"/>
      <c r="IPO234" s="23"/>
      <c r="IPP234" s="23"/>
      <c r="IPQ234" s="23"/>
      <c r="IPR234" s="23"/>
      <c r="IPS234" s="23"/>
      <c r="IPT234" s="23"/>
      <c r="IPU234" s="23"/>
      <c r="IPV234" s="23"/>
      <c r="IPW234" s="23"/>
      <c r="IPX234" s="23"/>
      <c r="IPY234" s="23"/>
      <c r="IPZ234" s="23"/>
      <c r="IQA234" s="23"/>
      <c r="IQB234" s="23"/>
      <c r="IQC234" s="23"/>
      <c r="IQD234" s="23"/>
      <c r="IQE234" s="23"/>
      <c r="IQF234" s="23"/>
      <c r="IQG234" s="23"/>
      <c r="IQH234" s="23"/>
      <c r="IQI234" s="23"/>
      <c r="IQJ234" s="23"/>
      <c r="IQK234" s="23"/>
      <c r="IQL234" s="23"/>
      <c r="IQM234" s="23"/>
      <c r="IQN234" s="23"/>
      <c r="IQO234" s="23"/>
      <c r="IQP234" s="23"/>
      <c r="IQQ234" s="23"/>
      <c r="IQR234" s="23"/>
      <c r="IQS234" s="23"/>
      <c r="IQT234" s="23"/>
      <c r="IQU234" s="23"/>
      <c r="IQV234" s="23"/>
      <c r="IQW234" s="23"/>
      <c r="IQX234" s="23"/>
      <c r="IQY234" s="23"/>
      <c r="IQZ234" s="23"/>
      <c r="IRA234" s="23"/>
      <c r="IRB234" s="23"/>
      <c r="IRC234" s="23"/>
      <c r="IRD234" s="23"/>
      <c r="IRE234" s="23"/>
      <c r="IRF234" s="23"/>
      <c r="IRG234" s="23"/>
      <c r="IRH234" s="23"/>
      <c r="IRI234" s="23"/>
      <c r="IRJ234" s="23"/>
      <c r="IRK234" s="23"/>
      <c r="IRL234" s="23"/>
      <c r="IRM234" s="23"/>
      <c r="IRN234" s="23"/>
      <c r="IRO234" s="23"/>
      <c r="IRP234" s="23"/>
      <c r="IRQ234" s="23"/>
      <c r="IRR234" s="23"/>
      <c r="IRS234" s="23"/>
      <c r="IRT234" s="23"/>
      <c r="IRU234" s="23"/>
      <c r="IRV234" s="23"/>
      <c r="IRW234" s="23"/>
      <c r="IRX234" s="23"/>
      <c r="IRY234" s="23"/>
      <c r="IRZ234" s="23"/>
      <c r="ISA234" s="23"/>
      <c r="ISB234" s="23"/>
      <c r="ISC234" s="23"/>
      <c r="ISD234" s="23"/>
      <c r="ISE234" s="23"/>
      <c r="ISF234" s="23"/>
      <c r="ISG234" s="23"/>
      <c r="ISH234" s="23"/>
      <c r="ISI234" s="23"/>
      <c r="ISJ234" s="23"/>
      <c r="ISK234" s="23"/>
      <c r="ISL234" s="23"/>
      <c r="ISM234" s="23"/>
      <c r="ISN234" s="23"/>
      <c r="ISO234" s="23"/>
      <c r="ISP234" s="23"/>
      <c r="ISQ234" s="23"/>
      <c r="ISR234" s="23"/>
      <c r="ISS234" s="23"/>
      <c r="IST234" s="23"/>
      <c r="ISU234" s="23"/>
      <c r="ISV234" s="23"/>
      <c r="ISW234" s="23"/>
      <c r="ISX234" s="23"/>
      <c r="ISY234" s="23"/>
      <c r="ISZ234" s="23"/>
      <c r="ITA234" s="23"/>
      <c r="ITB234" s="23"/>
      <c r="ITC234" s="23"/>
      <c r="ITD234" s="23"/>
      <c r="ITE234" s="23"/>
      <c r="ITF234" s="23"/>
      <c r="ITG234" s="23"/>
      <c r="ITH234" s="23"/>
      <c r="ITI234" s="23"/>
      <c r="ITJ234" s="23"/>
      <c r="ITK234" s="23"/>
      <c r="ITL234" s="23"/>
      <c r="ITM234" s="23"/>
      <c r="ITN234" s="23"/>
      <c r="ITO234" s="23"/>
      <c r="ITP234" s="23"/>
      <c r="ITQ234" s="23"/>
      <c r="ITR234" s="23"/>
      <c r="ITS234" s="23"/>
      <c r="ITT234" s="23"/>
      <c r="ITU234" s="23"/>
      <c r="ITV234" s="23"/>
      <c r="ITW234" s="23"/>
      <c r="ITX234" s="23"/>
      <c r="ITY234" s="23"/>
      <c r="ITZ234" s="23"/>
      <c r="IUA234" s="23"/>
      <c r="IUB234" s="23"/>
      <c r="IUC234" s="23"/>
      <c r="IUD234" s="23"/>
      <c r="IUE234" s="23"/>
      <c r="IUF234" s="23"/>
      <c r="IUG234" s="23"/>
      <c r="IUH234" s="23"/>
      <c r="IUI234" s="23"/>
      <c r="IUJ234" s="23"/>
      <c r="IUK234" s="23"/>
      <c r="IUL234" s="23"/>
      <c r="IUM234" s="23"/>
      <c r="IUN234" s="23"/>
      <c r="IUO234" s="23"/>
      <c r="IUP234" s="23"/>
      <c r="IUQ234" s="23"/>
      <c r="IUR234" s="23"/>
      <c r="IUS234" s="23"/>
      <c r="IUT234" s="23"/>
      <c r="IUU234" s="23"/>
      <c r="IUV234" s="23"/>
      <c r="IUW234" s="23"/>
      <c r="IUX234" s="23"/>
      <c r="IUY234" s="23"/>
      <c r="IUZ234" s="23"/>
      <c r="IVA234" s="23"/>
      <c r="IVB234" s="23"/>
      <c r="IVC234" s="23"/>
      <c r="IVD234" s="23"/>
      <c r="IVE234" s="23"/>
      <c r="IVF234" s="23"/>
      <c r="IVG234" s="23"/>
      <c r="IVH234" s="23"/>
      <c r="IVI234" s="23"/>
      <c r="IVJ234" s="23"/>
      <c r="IVK234" s="23"/>
      <c r="IVL234" s="23"/>
      <c r="IVM234" s="23"/>
      <c r="IVN234" s="23"/>
      <c r="IVO234" s="23"/>
      <c r="IVP234" s="23"/>
      <c r="IVQ234" s="23"/>
      <c r="IVR234" s="23"/>
      <c r="IVS234" s="23"/>
      <c r="IVT234" s="23"/>
      <c r="IVU234" s="23"/>
      <c r="IVV234" s="23"/>
      <c r="IVW234" s="23"/>
      <c r="IVX234" s="23"/>
      <c r="IVY234" s="23"/>
      <c r="IVZ234" s="23"/>
      <c r="IWA234" s="23"/>
      <c r="IWB234" s="23"/>
      <c r="IWC234" s="23"/>
      <c r="IWD234" s="23"/>
      <c r="IWE234" s="23"/>
      <c r="IWF234" s="23"/>
      <c r="IWG234" s="23"/>
      <c r="IWH234" s="23"/>
      <c r="IWI234" s="23"/>
      <c r="IWJ234" s="23"/>
      <c r="IWK234" s="23"/>
      <c r="IWL234" s="23"/>
      <c r="IWM234" s="23"/>
      <c r="IWN234" s="23"/>
      <c r="IWO234" s="23"/>
      <c r="IWP234" s="23"/>
      <c r="IWQ234" s="23"/>
      <c r="IWR234" s="23"/>
      <c r="IWS234" s="23"/>
      <c r="IWT234" s="23"/>
      <c r="IWU234" s="23"/>
      <c r="IWV234" s="23"/>
      <c r="IWW234" s="23"/>
      <c r="IWX234" s="23"/>
      <c r="IWY234" s="23"/>
      <c r="IWZ234" s="23"/>
      <c r="IXA234" s="23"/>
      <c r="IXB234" s="23"/>
      <c r="IXC234" s="23"/>
      <c r="IXD234" s="23"/>
      <c r="IXE234" s="23"/>
      <c r="IXF234" s="23"/>
      <c r="IXG234" s="23"/>
      <c r="IXH234" s="23"/>
      <c r="IXI234" s="23"/>
      <c r="IXJ234" s="23"/>
      <c r="IXK234" s="23"/>
      <c r="IXL234" s="23"/>
      <c r="IXM234" s="23"/>
      <c r="IXN234" s="23"/>
      <c r="IXO234" s="23"/>
      <c r="IXP234" s="23"/>
      <c r="IXQ234" s="23"/>
      <c r="IXR234" s="23"/>
      <c r="IXS234" s="23"/>
      <c r="IXT234" s="23"/>
      <c r="IXU234" s="23"/>
      <c r="IXV234" s="23"/>
      <c r="IXW234" s="23"/>
      <c r="IXX234" s="23"/>
      <c r="IXY234" s="23"/>
      <c r="IXZ234" s="23"/>
      <c r="IYA234" s="23"/>
      <c r="IYB234" s="23"/>
      <c r="IYC234" s="23"/>
      <c r="IYD234" s="23"/>
      <c r="IYE234" s="23"/>
      <c r="IYF234" s="23"/>
      <c r="IYG234" s="23"/>
      <c r="IYH234" s="23"/>
      <c r="IYI234" s="23"/>
      <c r="IYJ234" s="23"/>
      <c r="IYK234" s="23"/>
      <c r="IYL234" s="23"/>
      <c r="IYM234" s="23"/>
      <c r="IYN234" s="23"/>
      <c r="IYO234" s="23"/>
      <c r="IYP234" s="23"/>
      <c r="IYQ234" s="23"/>
      <c r="IYR234" s="23"/>
      <c r="IYS234" s="23"/>
      <c r="IYT234" s="23"/>
      <c r="IYU234" s="23"/>
      <c r="IYV234" s="23"/>
      <c r="IYW234" s="23"/>
      <c r="IYX234" s="23"/>
      <c r="IYY234" s="23"/>
      <c r="IYZ234" s="23"/>
      <c r="IZA234" s="23"/>
      <c r="IZB234" s="23"/>
      <c r="IZC234" s="23"/>
      <c r="IZD234" s="23"/>
      <c r="IZE234" s="23"/>
      <c r="IZF234" s="23"/>
      <c r="IZG234" s="23"/>
      <c r="IZH234" s="23"/>
      <c r="IZI234" s="23"/>
      <c r="IZJ234" s="23"/>
      <c r="IZK234" s="23"/>
      <c r="IZL234" s="23"/>
      <c r="IZM234" s="23"/>
      <c r="IZN234" s="23"/>
      <c r="IZO234" s="23"/>
      <c r="IZP234" s="23"/>
      <c r="IZQ234" s="23"/>
      <c r="IZR234" s="23"/>
      <c r="IZS234" s="23"/>
      <c r="IZT234" s="23"/>
      <c r="IZU234" s="23"/>
      <c r="IZV234" s="23"/>
      <c r="IZW234" s="23"/>
      <c r="IZX234" s="23"/>
      <c r="IZY234" s="23"/>
      <c r="IZZ234" s="23"/>
      <c r="JAA234" s="23"/>
      <c r="JAB234" s="23"/>
      <c r="JAC234" s="23"/>
      <c r="JAD234" s="23"/>
      <c r="JAE234" s="23"/>
      <c r="JAF234" s="23"/>
      <c r="JAG234" s="23"/>
      <c r="JAH234" s="23"/>
      <c r="JAI234" s="23"/>
      <c r="JAJ234" s="23"/>
      <c r="JAK234" s="23"/>
      <c r="JAL234" s="23"/>
      <c r="JAM234" s="23"/>
      <c r="JAN234" s="23"/>
      <c r="JAO234" s="23"/>
      <c r="JAP234" s="23"/>
      <c r="JAQ234" s="23"/>
      <c r="JAR234" s="23"/>
      <c r="JAS234" s="23"/>
      <c r="JAT234" s="23"/>
      <c r="JAU234" s="23"/>
      <c r="JAV234" s="23"/>
      <c r="JAW234" s="23"/>
      <c r="JAX234" s="23"/>
      <c r="JAY234" s="23"/>
      <c r="JAZ234" s="23"/>
      <c r="JBA234" s="23"/>
      <c r="JBB234" s="23"/>
      <c r="JBC234" s="23"/>
      <c r="JBD234" s="23"/>
      <c r="JBE234" s="23"/>
      <c r="JBF234" s="23"/>
      <c r="JBG234" s="23"/>
      <c r="JBH234" s="23"/>
      <c r="JBI234" s="23"/>
      <c r="JBJ234" s="23"/>
      <c r="JBK234" s="23"/>
      <c r="JBL234" s="23"/>
      <c r="JBM234" s="23"/>
      <c r="JBN234" s="23"/>
      <c r="JBO234" s="23"/>
      <c r="JBP234" s="23"/>
      <c r="JBQ234" s="23"/>
      <c r="JBR234" s="23"/>
      <c r="JBS234" s="23"/>
      <c r="JBT234" s="23"/>
      <c r="JBU234" s="23"/>
      <c r="JBV234" s="23"/>
      <c r="JBW234" s="23"/>
      <c r="JBX234" s="23"/>
      <c r="JBY234" s="23"/>
      <c r="JBZ234" s="23"/>
      <c r="JCA234" s="23"/>
      <c r="JCB234" s="23"/>
      <c r="JCC234" s="23"/>
      <c r="JCD234" s="23"/>
      <c r="JCE234" s="23"/>
      <c r="JCF234" s="23"/>
      <c r="JCG234" s="23"/>
      <c r="JCH234" s="23"/>
      <c r="JCI234" s="23"/>
      <c r="JCJ234" s="23"/>
      <c r="JCK234" s="23"/>
      <c r="JCL234" s="23"/>
      <c r="JCM234" s="23"/>
      <c r="JCN234" s="23"/>
      <c r="JCO234" s="23"/>
      <c r="JCP234" s="23"/>
      <c r="JCQ234" s="23"/>
      <c r="JCR234" s="23"/>
      <c r="JCS234" s="23"/>
      <c r="JCT234" s="23"/>
      <c r="JCU234" s="23"/>
      <c r="JCV234" s="23"/>
      <c r="JCW234" s="23"/>
      <c r="JCX234" s="23"/>
      <c r="JCY234" s="23"/>
      <c r="JCZ234" s="23"/>
      <c r="JDA234" s="23"/>
      <c r="JDB234" s="23"/>
      <c r="JDC234" s="23"/>
      <c r="JDD234" s="23"/>
      <c r="JDE234" s="23"/>
      <c r="JDF234" s="23"/>
      <c r="JDG234" s="23"/>
      <c r="JDH234" s="23"/>
      <c r="JDI234" s="23"/>
      <c r="JDJ234" s="23"/>
      <c r="JDK234" s="23"/>
      <c r="JDL234" s="23"/>
      <c r="JDM234" s="23"/>
      <c r="JDN234" s="23"/>
      <c r="JDO234" s="23"/>
      <c r="JDP234" s="23"/>
      <c r="JDQ234" s="23"/>
      <c r="JDR234" s="23"/>
      <c r="JDS234" s="23"/>
      <c r="JDT234" s="23"/>
      <c r="JDU234" s="23"/>
      <c r="JDV234" s="23"/>
      <c r="JDW234" s="23"/>
      <c r="JDX234" s="23"/>
      <c r="JDY234" s="23"/>
      <c r="JDZ234" s="23"/>
      <c r="JEA234" s="23"/>
      <c r="JEB234" s="23"/>
      <c r="JEC234" s="23"/>
      <c r="JED234" s="23"/>
      <c r="JEE234" s="23"/>
      <c r="JEF234" s="23"/>
      <c r="JEG234" s="23"/>
      <c r="JEH234" s="23"/>
      <c r="JEI234" s="23"/>
      <c r="JEJ234" s="23"/>
      <c r="JEK234" s="23"/>
      <c r="JEL234" s="23"/>
      <c r="JEM234" s="23"/>
      <c r="JEN234" s="23"/>
      <c r="JEO234" s="23"/>
      <c r="JEP234" s="23"/>
      <c r="JEQ234" s="23"/>
      <c r="JER234" s="23"/>
      <c r="JES234" s="23"/>
      <c r="JET234" s="23"/>
      <c r="JEU234" s="23"/>
      <c r="JEV234" s="23"/>
      <c r="JEW234" s="23"/>
      <c r="JEX234" s="23"/>
      <c r="JEY234" s="23"/>
      <c r="JEZ234" s="23"/>
      <c r="JFA234" s="23"/>
      <c r="JFB234" s="23"/>
      <c r="JFC234" s="23"/>
      <c r="JFD234" s="23"/>
      <c r="JFE234" s="23"/>
      <c r="JFF234" s="23"/>
      <c r="JFG234" s="23"/>
      <c r="JFH234" s="23"/>
      <c r="JFI234" s="23"/>
      <c r="JFJ234" s="23"/>
      <c r="JFK234" s="23"/>
      <c r="JFL234" s="23"/>
      <c r="JFM234" s="23"/>
      <c r="JFN234" s="23"/>
      <c r="JFO234" s="23"/>
      <c r="JFP234" s="23"/>
      <c r="JFQ234" s="23"/>
      <c r="JFR234" s="23"/>
      <c r="JFS234" s="23"/>
      <c r="JFT234" s="23"/>
      <c r="JFU234" s="23"/>
      <c r="JFV234" s="23"/>
      <c r="JFW234" s="23"/>
      <c r="JFX234" s="23"/>
      <c r="JFY234" s="23"/>
      <c r="JFZ234" s="23"/>
      <c r="JGA234" s="23"/>
      <c r="JGB234" s="23"/>
      <c r="JGC234" s="23"/>
      <c r="JGD234" s="23"/>
      <c r="JGE234" s="23"/>
      <c r="JGF234" s="23"/>
      <c r="JGG234" s="23"/>
      <c r="JGH234" s="23"/>
      <c r="JGI234" s="23"/>
      <c r="JGJ234" s="23"/>
      <c r="JGK234" s="23"/>
      <c r="JGL234" s="23"/>
      <c r="JGM234" s="23"/>
      <c r="JGN234" s="23"/>
      <c r="JGO234" s="23"/>
      <c r="JGP234" s="23"/>
      <c r="JGQ234" s="23"/>
      <c r="JGR234" s="23"/>
      <c r="JGS234" s="23"/>
      <c r="JGT234" s="23"/>
      <c r="JGU234" s="23"/>
      <c r="JGV234" s="23"/>
      <c r="JGW234" s="23"/>
      <c r="JGX234" s="23"/>
      <c r="JGY234" s="23"/>
      <c r="JGZ234" s="23"/>
      <c r="JHA234" s="23"/>
      <c r="JHB234" s="23"/>
      <c r="JHC234" s="23"/>
      <c r="JHD234" s="23"/>
      <c r="JHE234" s="23"/>
      <c r="JHF234" s="23"/>
      <c r="JHG234" s="23"/>
      <c r="JHH234" s="23"/>
      <c r="JHI234" s="23"/>
      <c r="JHJ234" s="23"/>
      <c r="JHK234" s="23"/>
      <c r="JHL234" s="23"/>
      <c r="JHM234" s="23"/>
      <c r="JHN234" s="23"/>
      <c r="JHO234" s="23"/>
      <c r="JHP234" s="23"/>
      <c r="JHQ234" s="23"/>
      <c r="JHR234" s="23"/>
      <c r="JHS234" s="23"/>
      <c r="JHT234" s="23"/>
      <c r="JHU234" s="23"/>
      <c r="JHV234" s="23"/>
      <c r="JHW234" s="23"/>
      <c r="JHX234" s="23"/>
      <c r="JHY234" s="23"/>
      <c r="JHZ234" s="23"/>
      <c r="JIA234" s="23"/>
      <c r="JIB234" s="23"/>
      <c r="JIC234" s="23"/>
      <c r="JID234" s="23"/>
      <c r="JIE234" s="23"/>
      <c r="JIF234" s="23"/>
      <c r="JIG234" s="23"/>
      <c r="JIH234" s="23"/>
      <c r="JII234" s="23"/>
      <c r="JIJ234" s="23"/>
      <c r="JIK234" s="23"/>
      <c r="JIL234" s="23"/>
      <c r="JIM234" s="23"/>
      <c r="JIN234" s="23"/>
      <c r="JIO234" s="23"/>
      <c r="JIP234" s="23"/>
      <c r="JIQ234" s="23"/>
      <c r="JIR234" s="23"/>
      <c r="JIS234" s="23"/>
      <c r="JIT234" s="23"/>
      <c r="JIU234" s="23"/>
      <c r="JIV234" s="23"/>
      <c r="JIW234" s="23"/>
      <c r="JIX234" s="23"/>
      <c r="JIY234" s="23"/>
      <c r="JIZ234" s="23"/>
      <c r="JJA234" s="23"/>
      <c r="JJB234" s="23"/>
      <c r="JJC234" s="23"/>
      <c r="JJD234" s="23"/>
      <c r="JJE234" s="23"/>
      <c r="JJF234" s="23"/>
      <c r="JJG234" s="23"/>
      <c r="JJH234" s="23"/>
      <c r="JJI234" s="23"/>
      <c r="JJJ234" s="23"/>
      <c r="JJK234" s="23"/>
      <c r="JJL234" s="23"/>
      <c r="JJM234" s="23"/>
      <c r="JJN234" s="23"/>
      <c r="JJO234" s="23"/>
      <c r="JJP234" s="23"/>
      <c r="JJQ234" s="23"/>
      <c r="JJR234" s="23"/>
      <c r="JJS234" s="23"/>
      <c r="JJT234" s="23"/>
      <c r="JJU234" s="23"/>
      <c r="JJV234" s="23"/>
      <c r="JJW234" s="23"/>
      <c r="JJX234" s="23"/>
      <c r="JJY234" s="23"/>
      <c r="JJZ234" s="23"/>
      <c r="JKA234" s="23"/>
      <c r="JKB234" s="23"/>
      <c r="JKC234" s="23"/>
      <c r="JKD234" s="23"/>
      <c r="JKE234" s="23"/>
      <c r="JKF234" s="23"/>
      <c r="JKG234" s="23"/>
      <c r="JKH234" s="23"/>
      <c r="JKI234" s="23"/>
      <c r="JKJ234" s="23"/>
      <c r="JKK234" s="23"/>
      <c r="JKL234" s="23"/>
      <c r="JKM234" s="23"/>
      <c r="JKN234" s="23"/>
      <c r="JKO234" s="23"/>
      <c r="JKP234" s="23"/>
      <c r="JKQ234" s="23"/>
      <c r="JKR234" s="23"/>
      <c r="JKS234" s="23"/>
      <c r="JKT234" s="23"/>
      <c r="JKU234" s="23"/>
      <c r="JKV234" s="23"/>
      <c r="JKW234" s="23"/>
      <c r="JKX234" s="23"/>
      <c r="JKY234" s="23"/>
      <c r="JKZ234" s="23"/>
      <c r="JLA234" s="23"/>
      <c r="JLB234" s="23"/>
      <c r="JLC234" s="23"/>
      <c r="JLD234" s="23"/>
      <c r="JLE234" s="23"/>
      <c r="JLF234" s="23"/>
      <c r="JLG234" s="23"/>
      <c r="JLH234" s="23"/>
      <c r="JLI234" s="23"/>
      <c r="JLJ234" s="23"/>
      <c r="JLK234" s="23"/>
      <c r="JLL234" s="23"/>
      <c r="JLM234" s="23"/>
      <c r="JLN234" s="23"/>
      <c r="JLO234" s="23"/>
      <c r="JLP234" s="23"/>
      <c r="JLQ234" s="23"/>
      <c r="JLR234" s="23"/>
      <c r="JLS234" s="23"/>
      <c r="JLT234" s="23"/>
      <c r="JLU234" s="23"/>
      <c r="JLV234" s="23"/>
      <c r="JLW234" s="23"/>
      <c r="JLX234" s="23"/>
      <c r="JLY234" s="23"/>
      <c r="JLZ234" s="23"/>
      <c r="JMA234" s="23"/>
      <c r="JMB234" s="23"/>
      <c r="JMC234" s="23"/>
      <c r="JMD234" s="23"/>
      <c r="JME234" s="23"/>
      <c r="JMF234" s="23"/>
      <c r="JMG234" s="23"/>
      <c r="JMH234" s="23"/>
      <c r="JMI234" s="23"/>
      <c r="JMJ234" s="23"/>
      <c r="JMK234" s="23"/>
      <c r="JML234" s="23"/>
      <c r="JMM234" s="23"/>
      <c r="JMN234" s="23"/>
      <c r="JMO234" s="23"/>
      <c r="JMP234" s="23"/>
      <c r="JMQ234" s="23"/>
      <c r="JMR234" s="23"/>
      <c r="JMS234" s="23"/>
      <c r="JMT234" s="23"/>
      <c r="JMU234" s="23"/>
      <c r="JMV234" s="23"/>
      <c r="JMW234" s="23"/>
      <c r="JMX234" s="23"/>
      <c r="JMY234" s="23"/>
      <c r="JMZ234" s="23"/>
      <c r="JNA234" s="23"/>
      <c r="JNB234" s="23"/>
      <c r="JNC234" s="23"/>
      <c r="JND234" s="23"/>
      <c r="JNE234" s="23"/>
      <c r="JNF234" s="23"/>
      <c r="JNG234" s="23"/>
      <c r="JNH234" s="23"/>
      <c r="JNI234" s="23"/>
      <c r="JNJ234" s="23"/>
      <c r="JNK234" s="23"/>
      <c r="JNL234" s="23"/>
      <c r="JNM234" s="23"/>
      <c r="JNN234" s="23"/>
      <c r="JNO234" s="23"/>
      <c r="JNP234" s="23"/>
      <c r="JNQ234" s="23"/>
      <c r="JNR234" s="23"/>
      <c r="JNS234" s="23"/>
      <c r="JNT234" s="23"/>
      <c r="JNU234" s="23"/>
      <c r="JNV234" s="23"/>
      <c r="JNW234" s="23"/>
      <c r="JNX234" s="23"/>
      <c r="JNY234" s="23"/>
      <c r="JNZ234" s="23"/>
      <c r="JOA234" s="23"/>
      <c r="JOB234" s="23"/>
      <c r="JOC234" s="23"/>
      <c r="JOD234" s="23"/>
      <c r="JOE234" s="23"/>
      <c r="JOF234" s="23"/>
      <c r="JOG234" s="23"/>
      <c r="JOH234" s="23"/>
      <c r="JOI234" s="23"/>
      <c r="JOJ234" s="23"/>
      <c r="JOK234" s="23"/>
      <c r="JOL234" s="23"/>
      <c r="JOM234" s="23"/>
      <c r="JON234" s="23"/>
      <c r="JOO234" s="23"/>
      <c r="JOP234" s="23"/>
      <c r="JOQ234" s="23"/>
      <c r="JOR234" s="23"/>
      <c r="JOS234" s="23"/>
      <c r="JOT234" s="23"/>
      <c r="JOU234" s="23"/>
      <c r="JOV234" s="23"/>
      <c r="JOW234" s="23"/>
      <c r="JOX234" s="23"/>
      <c r="JOY234" s="23"/>
      <c r="JOZ234" s="23"/>
      <c r="JPA234" s="23"/>
      <c r="JPB234" s="23"/>
      <c r="JPC234" s="23"/>
      <c r="JPD234" s="23"/>
      <c r="JPE234" s="23"/>
      <c r="JPF234" s="23"/>
      <c r="JPG234" s="23"/>
      <c r="JPH234" s="23"/>
      <c r="JPI234" s="23"/>
      <c r="JPJ234" s="23"/>
      <c r="JPK234" s="23"/>
      <c r="JPL234" s="23"/>
      <c r="JPM234" s="23"/>
      <c r="JPN234" s="23"/>
      <c r="JPO234" s="23"/>
      <c r="JPP234" s="23"/>
      <c r="JPQ234" s="23"/>
      <c r="JPR234" s="23"/>
      <c r="JPS234" s="23"/>
      <c r="JPT234" s="23"/>
      <c r="JPU234" s="23"/>
      <c r="JPV234" s="23"/>
      <c r="JPW234" s="23"/>
      <c r="JPX234" s="23"/>
      <c r="JPY234" s="23"/>
      <c r="JPZ234" s="23"/>
      <c r="JQA234" s="23"/>
      <c r="JQB234" s="23"/>
      <c r="JQC234" s="23"/>
      <c r="JQD234" s="23"/>
      <c r="JQE234" s="23"/>
      <c r="JQF234" s="23"/>
      <c r="JQG234" s="23"/>
      <c r="JQH234" s="23"/>
      <c r="JQI234" s="23"/>
      <c r="JQJ234" s="23"/>
      <c r="JQK234" s="23"/>
      <c r="JQL234" s="23"/>
      <c r="JQM234" s="23"/>
      <c r="JQN234" s="23"/>
      <c r="JQO234" s="23"/>
      <c r="JQP234" s="23"/>
      <c r="JQQ234" s="23"/>
      <c r="JQR234" s="23"/>
      <c r="JQS234" s="23"/>
      <c r="JQT234" s="23"/>
      <c r="JQU234" s="23"/>
      <c r="JQV234" s="23"/>
      <c r="JQW234" s="23"/>
      <c r="JQX234" s="23"/>
      <c r="JQY234" s="23"/>
      <c r="JQZ234" s="23"/>
      <c r="JRA234" s="23"/>
      <c r="JRB234" s="23"/>
      <c r="JRC234" s="23"/>
      <c r="JRD234" s="23"/>
      <c r="JRE234" s="23"/>
      <c r="JRF234" s="23"/>
      <c r="JRG234" s="23"/>
      <c r="JRH234" s="23"/>
      <c r="JRI234" s="23"/>
      <c r="JRJ234" s="23"/>
      <c r="JRK234" s="23"/>
      <c r="JRL234" s="23"/>
      <c r="JRM234" s="23"/>
      <c r="JRN234" s="23"/>
      <c r="JRO234" s="23"/>
      <c r="JRP234" s="23"/>
      <c r="JRQ234" s="23"/>
      <c r="JRR234" s="23"/>
      <c r="JRS234" s="23"/>
      <c r="JRT234" s="23"/>
      <c r="JRU234" s="23"/>
      <c r="JRV234" s="23"/>
      <c r="JRW234" s="23"/>
      <c r="JRX234" s="23"/>
      <c r="JRY234" s="23"/>
      <c r="JRZ234" s="23"/>
      <c r="JSA234" s="23"/>
      <c r="JSB234" s="23"/>
      <c r="JSC234" s="23"/>
      <c r="JSD234" s="23"/>
      <c r="JSE234" s="23"/>
      <c r="JSF234" s="23"/>
      <c r="JSG234" s="23"/>
      <c r="JSH234" s="23"/>
      <c r="JSI234" s="23"/>
      <c r="JSJ234" s="23"/>
      <c r="JSK234" s="23"/>
      <c r="JSL234" s="23"/>
      <c r="JSM234" s="23"/>
      <c r="JSN234" s="23"/>
      <c r="JSO234" s="23"/>
      <c r="JSP234" s="23"/>
      <c r="JSQ234" s="23"/>
      <c r="JSR234" s="23"/>
      <c r="JSS234" s="23"/>
      <c r="JST234" s="23"/>
      <c r="JSU234" s="23"/>
      <c r="JSV234" s="23"/>
      <c r="JSW234" s="23"/>
      <c r="JSX234" s="23"/>
      <c r="JSY234" s="23"/>
      <c r="JSZ234" s="23"/>
      <c r="JTA234" s="23"/>
      <c r="JTB234" s="23"/>
      <c r="JTC234" s="23"/>
      <c r="JTD234" s="23"/>
      <c r="JTE234" s="23"/>
      <c r="JTF234" s="23"/>
      <c r="JTG234" s="23"/>
      <c r="JTH234" s="23"/>
      <c r="JTI234" s="23"/>
      <c r="JTJ234" s="23"/>
      <c r="JTK234" s="23"/>
      <c r="JTL234" s="23"/>
      <c r="JTM234" s="23"/>
      <c r="JTN234" s="23"/>
      <c r="JTO234" s="23"/>
      <c r="JTP234" s="23"/>
      <c r="JTQ234" s="23"/>
      <c r="JTR234" s="23"/>
      <c r="JTS234" s="23"/>
      <c r="JTT234" s="23"/>
      <c r="JTU234" s="23"/>
      <c r="JTV234" s="23"/>
      <c r="JTW234" s="23"/>
      <c r="JTX234" s="23"/>
      <c r="JTY234" s="23"/>
      <c r="JTZ234" s="23"/>
      <c r="JUA234" s="23"/>
      <c r="JUB234" s="23"/>
      <c r="JUC234" s="23"/>
      <c r="JUD234" s="23"/>
      <c r="JUE234" s="23"/>
      <c r="JUF234" s="23"/>
      <c r="JUG234" s="23"/>
      <c r="JUH234" s="23"/>
      <c r="JUI234" s="23"/>
      <c r="JUJ234" s="23"/>
      <c r="JUK234" s="23"/>
      <c r="JUL234" s="23"/>
      <c r="JUM234" s="23"/>
      <c r="JUN234" s="23"/>
      <c r="JUO234" s="23"/>
      <c r="JUP234" s="23"/>
      <c r="JUQ234" s="23"/>
      <c r="JUR234" s="23"/>
      <c r="JUS234" s="23"/>
      <c r="JUT234" s="23"/>
      <c r="JUU234" s="23"/>
      <c r="JUV234" s="23"/>
      <c r="JUW234" s="23"/>
      <c r="JUX234" s="23"/>
      <c r="JUY234" s="23"/>
      <c r="JUZ234" s="23"/>
      <c r="JVA234" s="23"/>
      <c r="JVB234" s="23"/>
      <c r="JVC234" s="23"/>
      <c r="JVD234" s="23"/>
      <c r="JVE234" s="23"/>
      <c r="JVF234" s="23"/>
      <c r="JVG234" s="23"/>
      <c r="JVH234" s="23"/>
      <c r="JVI234" s="23"/>
      <c r="JVJ234" s="23"/>
      <c r="JVK234" s="23"/>
      <c r="JVL234" s="23"/>
      <c r="JVM234" s="23"/>
      <c r="JVN234" s="23"/>
      <c r="JVO234" s="23"/>
      <c r="JVP234" s="23"/>
      <c r="JVQ234" s="23"/>
      <c r="JVR234" s="23"/>
      <c r="JVS234" s="23"/>
      <c r="JVT234" s="23"/>
      <c r="JVU234" s="23"/>
      <c r="JVV234" s="23"/>
      <c r="JVW234" s="23"/>
      <c r="JVX234" s="23"/>
      <c r="JVY234" s="23"/>
      <c r="JVZ234" s="23"/>
      <c r="JWA234" s="23"/>
      <c r="JWB234" s="23"/>
      <c r="JWC234" s="23"/>
      <c r="JWD234" s="23"/>
      <c r="JWE234" s="23"/>
      <c r="JWF234" s="23"/>
      <c r="JWG234" s="23"/>
      <c r="JWH234" s="23"/>
      <c r="JWI234" s="23"/>
      <c r="JWJ234" s="23"/>
      <c r="JWK234" s="23"/>
      <c r="JWL234" s="23"/>
      <c r="JWM234" s="23"/>
      <c r="JWN234" s="23"/>
      <c r="JWO234" s="23"/>
      <c r="JWP234" s="23"/>
      <c r="JWQ234" s="23"/>
      <c r="JWR234" s="23"/>
      <c r="JWS234" s="23"/>
      <c r="JWT234" s="23"/>
      <c r="JWU234" s="23"/>
      <c r="JWV234" s="23"/>
      <c r="JWW234" s="23"/>
      <c r="JWX234" s="23"/>
      <c r="JWY234" s="23"/>
      <c r="JWZ234" s="23"/>
      <c r="JXA234" s="23"/>
      <c r="JXB234" s="23"/>
      <c r="JXC234" s="23"/>
      <c r="JXD234" s="23"/>
      <c r="JXE234" s="23"/>
      <c r="JXF234" s="23"/>
      <c r="JXG234" s="23"/>
      <c r="JXH234" s="23"/>
      <c r="JXI234" s="23"/>
      <c r="JXJ234" s="23"/>
      <c r="JXK234" s="23"/>
      <c r="JXL234" s="23"/>
      <c r="JXM234" s="23"/>
      <c r="JXN234" s="23"/>
      <c r="JXO234" s="23"/>
      <c r="JXP234" s="23"/>
      <c r="JXQ234" s="23"/>
      <c r="JXR234" s="23"/>
      <c r="JXS234" s="23"/>
      <c r="JXT234" s="23"/>
      <c r="JXU234" s="23"/>
      <c r="JXV234" s="23"/>
      <c r="JXW234" s="23"/>
      <c r="JXX234" s="23"/>
      <c r="JXY234" s="23"/>
      <c r="JXZ234" s="23"/>
      <c r="JYA234" s="23"/>
      <c r="JYB234" s="23"/>
      <c r="JYC234" s="23"/>
      <c r="JYD234" s="23"/>
      <c r="JYE234" s="23"/>
      <c r="JYF234" s="23"/>
      <c r="JYG234" s="23"/>
      <c r="JYH234" s="23"/>
      <c r="JYI234" s="23"/>
      <c r="JYJ234" s="23"/>
      <c r="JYK234" s="23"/>
      <c r="JYL234" s="23"/>
      <c r="JYM234" s="23"/>
      <c r="JYN234" s="23"/>
      <c r="JYO234" s="23"/>
      <c r="JYP234" s="23"/>
      <c r="JYQ234" s="23"/>
      <c r="JYR234" s="23"/>
      <c r="JYS234" s="23"/>
      <c r="JYT234" s="23"/>
      <c r="JYU234" s="23"/>
      <c r="JYV234" s="23"/>
      <c r="JYW234" s="23"/>
      <c r="JYX234" s="23"/>
      <c r="JYY234" s="23"/>
      <c r="JYZ234" s="23"/>
      <c r="JZA234" s="23"/>
      <c r="JZB234" s="23"/>
      <c r="JZC234" s="23"/>
      <c r="JZD234" s="23"/>
      <c r="JZE234" s="23"/>
      <c r="JZF234" s="23"/>
      <c r="JZG234" s="23"/>
      <c r="JZH234" s="23"/>
      <c r="JZI234" s="23"/>
      <c r="JZJ234" s="23"/>
      <c r="JZK234" s="23"/>
      <c r="JZL234" s="23"/>
      <c r="JZM234" s="23"/>
      <c r="JZN234" s="23"/>
      <c r="JZO234" s="23"/>
      <c r="JZP234" s="23"/>
      <c r="JZQ234" s="23"/>
      <c r="JZR234" s="23"/>
      <c r="JZS234" s="23"/>
      <c r="JZT234" s="23"/>
      <c r="JZU234" s="23"/>
      <c r="JZV234" s="23"/>
      <c r="JZW234" s="23"/>
      <c r="JZX234" s="23"/>
      <c r="JZY234" s="23"/>
      <c r="JZZ234" s="23"/>
      <c r="KAA234" s="23"/>
      <c r="KAB234" s="23"/>
      <c r="KAC234" s="23"/>
      <c r="KAD234" s="23"/>
      <c r="KAE234" s="23"/>
      <c r="KAF234" s="23"/>
      <c r="KAG234" s="23"/>
      <c r="KAH234" s="23"/>
      <c r="KAI234" s="23"/>
      <c r="KAJ234" s="23"/>
      <c r="KAK234" s="23"/>
      <c r="KAL234" s="23"/>
      <c r="KAM234" s="23"/>
      <c r="KAN234" s="23"/>
      <c r="KAO234" s="23"/>
      <c r="KAP234" s="23"/>
      <c r="KAQ234" s="23"/>
      <c r="KAR234" s="23"/>
      <c r="KAS234" s="23"/>
      <c r="KAT234" s="23"/>
      <c r="KAU234" s="23"/>
      <c r="KAV234" s="23"/>
      <c r="KAW234" s="23"/>
      <c r="KAX234" s="23"/>
      <c r="KAY234" s="23"/>
      <c r="KAZ234" s="23"/>
      <c r="KBA234" s="23"/>
      <c r="KBB234" s="23"/>
      <c r="KBC234" s="23"/>
      <c r="KBD234" s="23"/>
      <c r="KBE234" s="23"/>
      <c r="KBF234" s="23"/>
      <c r="KBG234" s="23"/>
      <c r="KBH234" s="23"/>
      <c r="KBI234" s="23"/>
      <c r="KBJ234" s="23"/>
      <c r="KBK234" s="23"/>
      <c r="KBL234" s="23"/>
      <c r="KBM234" s="23"/>
      <c r="KBN234" s="23"/>
      <c r="KBO234" s="23"/>
      <c r="KBP234" s="23"/>
      <c r="KBQ234" s="23"/>
      <c r="KBR234" s="23"/>
      <c r="KBS234" s="23"/>
      <c r="KBT234" s="23"/>
      <c r="KBU234" s="23"/>
      <c r="KBV234" s="23"/>
      <c r="KBW234" s="23"/>
      <c r="KBX234" s="23"/>
      <c r="KBY234" s="23"/>
      <c r="KBZ234" s="23"/>
      <c r="KCA234" s="23"/>
      <c r="KCB234" s="23"/>
      <c r="KCC234" s="23"/>
      <c r="KCD234" s="23"/>
      <c r="KCE234" s="23"/>
      <c r="KCF234" s="23"/>
      <c r="KCG234" s="23"/>
      <c r="KCH234" s="23"/>
      <c r="KCI234" s="23"/>
      <c r="KCJ234" s="23"/>
      <c r="KCK234" s="23"/>
      <c r="KCL234" s="23"/>
      <c r="KCM234" s="23"/>
      <c r="KCN234" s="23"/>
      <c r="KCO234" s="23"/>
      <c r="KCP234" s="23"/>
      <c r="KCQ234" s="23"/>
      <c r="KCR234" s="23"/>
      <c r="KCS234" s="23"/>
      <c r="KCT234" s="23"/>
      <c r="KCU234" s="23"/>
      <c r="KCV234" s="23"/>
      <c r="KCW234" s="23"/>
      <c r="KCX234" s="23"/>
      <c r="KCY234" s="23"/>
      <c r="KCZ234" s="23"/>
      <c r="KDA234" s="23"/>
      <c r="KDB234" s="23"/>
      <c r="KDC234" s="23"/>
      <c r="KDD234" s="23"/>
      <c r="KDE234" s="23"/>
      <c r="KDF234" s="23"/>
      <c r="KDG234" s="23"/>
      <c r="KDH234" s="23"/>
      <c r="KDI234" s="23"/>
      <c r="KDJ234" s="23"/>
      <c r="KDK234" s="23"/>
      <c r="KDL234" s="23"/>
      <c r="KDM234" s="23"/>
      <c r="KDN234" s="23"/>
      <c r="KDO234" s="23"/>
      <c r="KDP234" s="23"/>
      <c r="KDQ234" s="23"/>
      <c r="KDR234" s="23"/>
      <c r="KDS234" s="23"/>
      <c r="KDT234" s="23"/>
      <c r="KDU234" s="23"/>
      <c r="KDV234" s="23"/>
      <c r="KDW234" s="23"/>
      <c r="KDX234" s="23"/>
      <c r="KDY234" s="23"/>
      <c r="KDZ234" s="23"/>
      <c r="KEA234" s="23"/>
      <c r="KEB234" s="23"/>
      <c r="KEC234" s="23"/>
      <c r="KED234" s="23"/>
      <c r="KEE234" s="23"/>
      <c r="KEF234" s="23"/>
      <c r="KEG234" s="23"/>
      <c r="KEH234" s="23"/>
      <c r="KEI234" s="23"/>
      <c r="KEJ234" s="23"/>
      <c r="KEK234" s="23"/>
      <c r="KEL234" s="23"/>
      <c r="KEM234" s="23"/>
      <c r="KEN234" s="23"/>
      <c r="KEO234" s="23"/>
      <c r="KEP234" s="23"/>
      <c r="KEQ234" s="23"/>
      <c r="KER234" s="23"/>
      <c r="KES234" s="23"/>
      <c r="KET234" s="23"/>
      <c r="KEU234" s="23"/>
      <c r="KEV234" s="23"/>
      <c r="KEW234" s="23"/>
      <c r="KEX234" s="23"/>
      <c r="KEY234" s="23"/>
      <c r="KEZ234" s="23"/>
      <c r="KFA234" s="23"/>
      <c r="KFB234" s="23"/>
      <c r="KFC234" s="23"/>
      <c r="KFD234" s="23"/>
      <c r="KFE234" s="23"/>
      <c r="KFF234" s="23"/>
      <c r="KFG234" s="23"/>
      <c r="KFH234" s="23"/>
      <c r="KFI234" s="23"/>
      <c r="KFJ234" s="23"/>
      <c r="KFK234" s="23"/>
      <c r="KFL234" s="23"/>
      <c r="KFM234" s="23"/>
      <c r="KFN234" s="23"/>
      <c r="KFO234" s="23"/>
      <c r="KFP234" s="23"/>
      <c r="KFQ234" s="23"/>
      <c r="KFR234" s="23"/>
      <c r="KFS234" s="23"/>
      <c r="KFT234" s="23"/>
      <c r="KFU234" s="23"/>
      <c r="KFV234" s="23"/>
      <c r="KFW234" s="23"/>
      <c r="KFX234" s="23"/>
      <c r="KFY234" s="23"/>
      <c r="KFZ234" s="23"/>
      <c r="KGA234" s="23"/>
      <c r="KGB234" s="23"/>
      <c r="KGC234" s="23"/>
      <c r="KGD234" s="23"/>
      <c r="KGE234" s="23"/>
      <c r="KGF234" s="23"/>
      <c r="KGG234" s="23"/>
      <c r="KGH234" s="23"/>
      <c r="KGI234" s="23"/>
      <c r="KGJ234" s="23"/>
      <c r="KGK234" s="23"/>
      <c r="KGL234" s="23"/>
      <c r="KGM234" s="23"/>
      <c r="KGN234" s="23"/>
      <c r="KGO234" s="23"/>
      <c r="KGP234" s="23"/>
      <c r="KGQ234" s="23"/>
      <c r="KGR234" s="23"/>
      <c r="KGS234" s="23"/>
      <c r="KGT234" s="23"/>
      <c r="KGU234" s="23"/>
      <c r="KGV234" s="23"/>
      <c r="KGW234" s="23"/>
      <c r="KGX234" s="23"/>
      <c r="KGY234" s="23"/>
      <c r="KGZ234" s="23"/>
      <c r="KHA234" s="23"/>
      <c r="KHB234" s="23"/>
      <c r="KHC234" s="23"/>
      <c r="KHD234" s="23"/>
      <c r="KHE234" s="23"/>
      <c r="KHF234" s="23"/>
      <c r="KHG234" s="23"/>
      <c r="KHH234" s="23"/>
      <c r="KHI234" s="23"/>
      <c r="KHJ234" s="23"/>
      <c r="KHK234" s="23"/>
      <c r="KHL234" s="23"/>
      <c r="KHM234" s="23"/>
      <c r="KHN234" s="23"/>
      <c r="KHO234" s="23"/>
      <c r="KHP234" s="23"/>
      <c r="KHQ234" s="23"/>
      <c r="KHR234" s="23"/>
      <c r="KHS234" s="23"/>
      <c r="KHT234" s="23"/>
      <c r="KHU234" s="23"/>
      <c r="KHV234" s="23"/>
      <c r="KHW234" s="23"/>
      <c r="KHX234" s="23"/>
      <c r="KHY234" s="23"/>
      <c r="KHZ234" s="23"/>
      <c r="KIA234" s="23"/>
      <c r="KIB234" s="23"/>
      <c r="KIC234" s="23"/>
      <c r="KID234" s="23"/>
      <c r="KIE234" s="23"/>
      <c r="KIF234" s="23"/>
      <c r="KIG234" s="23"/>
      <c r="KIH234" s="23"/>
      <c r="KII234" s="23"/>
      <c r="KIJ234" s="23"/>
      <c r="KIK234" s="23"/>
      <c r="KIL234" s="23"/>
      <c r="KIM234" s="23"/>
      <c r="KIN234" s="23"/>
      <c r="KIO234" s="23"/>
      <c r="KIP234" s="23"/>
      <c r="KIQ234" s="23"/>
      <c r="KIR234" s="23"/>
      <c r="KIS234" s="23"/>
      <c r="KIT234" s="23"/>
      <c r="KIU234" s="23"/>
      <c r="KIV234" s="23"/>
      <c r="KIW234" s="23"/>
      <c r="KIX234" s="23"/>
      <c r="KIY234" s="23"/>
      <c r="KIZ234" s="23"/>
      <c r="KJA234" s="23"/>
      <c r="KJB234" s="23"/>
      <c r="KJC234" s="23"/>
      <c r="KJD234" s="23"/>
      <c r="KJE234" s="23"/>
      <c r="KJF234" s="23"/>
      <c r="KJG234" s="23"/>
      <c r="KJH234" s="23"/>
      <c r="KJI234" s="23"/>
      <c r="KJJ234" s="23"/>
      <c r="KJK234" s="23"/>
      <c r="KJL234" s="23"/>
      <c r="KJM234" s="23"/>
      <c r="KJN234" s="23"/>
      <c r="KJO234" s="23"/>
      <c r="KJP234" s="23"/>
      <c r="KJQ234" s="23"/>
      <c r="KJR234" s="23"/>
      <c r="KJS234" s="23"/>
      <c r="KJT234" s="23"/>
      <c r="KJU234" s="23"/>
      <c r="KJV234" s="23"/>
      <c r="KJW234" s="23"/>
      <c r="KJX234" s="23"/>
      <c r="KJY234" s="23"/>
      <c r="KJZ234" s="23"/>
      <c r="KKA234" s="23"/>
      <c r="KKB234" s="23"/>
      <c r="KKC234" s="23"/>
      <c r="KKD234" s="23"/>
      <c r="KKE234" s="23"/>
      <c r="KKF234" s="23"/>
      <c r="KKG234" s="23"/>
      <c r="KKH234" s="23"/>
      <c r="KKI234" s="23"/>
      <c r="KKJ234" s="23"/>
      <c r="KKK234" s="23"/>
      <c r="KKL234" s="23"/>
      <c r="KKM234" s="23"/>
      <c r="KKN234" s="23"/>
      <c r="KKO234" s="23"/>
      <c r="KKP234" s="23"/>
      <c r="KKQ234" s="23"/>
      <c r="KKR234" s="23"/>
      <c r="KKS234" s="23"/>
      <c r="KKT234" s="23"/>
      <c r="KKU234" s="23"/>
      <c r="KKV234" s="23"/>
      <c r="KKW234" s="23"/>
      <c r="KKX234" s="23"/>
      <c r="KKY234" s="23"/>
      <c r="KKZ234" s="23"/>
      <c r="KLA234" s="23"/>
      <c r="KLB234" s="23"/>
      <c r="KLC234" s="23"/>
      <c r="KLD234" s="23"/>
      <c r="KLE234" s="23"/>
      <c r="KLF234" s="23"/>
      <c r="KLG234" s="23"/>
      <c r="KLH234" s="23"/>
      <c r="KLI234" s="23"/>
      <c r="KLJ234" s="23"/>
      <c r="KLK234" s="23"/>
      <c r="KLL234" s="23"/>
      <c r="KLM234" s="23"/>
      <c r="KLN234" s="23"/>
      <c r="KLO234" s="23"/>
      <c r="KLP234" s="23"/>
      <c r="KLQ234" s="23"/>
      <c r="KLR234" s="23"/>
      <c r="KLS234" s="23"/>
      <c r="KLT234" s="23"/>
      <c r="KLU234" s="23"/>
      <c r="KLV234" s="23"/>
      <c r="KLW234" s="23"/>
      <c r="KLX234" s="23"/>
      <c r="KLY234" s="23"/>
      <c r="KLZ234" s="23"/>
      <c r="KMA234" s="23"/>
      <c r="KMB234" s="23"/>
      <c r="KMC234" s="23"/>
      <c r="KMD234" s="23"/>
      <c r="KME234" s="23"/>
      <c r="KMF234" s="23"/>
      <c r="KMG234" s="23"/>
      <c r="KMH234" s="23"/>
      <c r="KMI234" s="23"/>
      <c r="KMJ234" s="23"/>
      <c r="KMK234" s="23"/>
      <c r="KML234" s="23"/>
      <c r="KMM234" s="23"/>
      <c r="KMN234" s="23"/>
      <c r="KMO234" s="23"/>
      <c r="KMP234" s="23"/>
      <c r="KMQ234" s="23"/>
      <c r="KMR234" s="23"/>
      <c r="KMS234" s="23"/>
      <c r="KMT234" s="23"/>
      <c r="KMU234" s="23"/>
      <c r="KMV234" s="23"/>
      <c r="KMW234" s="23"/>
      <c r="KMX234" s="23"/>
      <c r="KMY234" s="23"/>
      <c r="KMZ234" s="23"/>
      <c r="KNA234" s="23"/>
      <c r="KNB234" s="23"/>
      <c r="KNC234" s="23"/>
      <c r="KND234" s="23"/>
      <c r="KNE234" s="23"/>
      <c r="KNF234" s="23"/>
      <c r="KNG234" s="23"/>
      <c r="KNH234" s="23"/>
      <c r="KNI234" s="23"/>
      <c r="KNJ234" s="23"/>
      <c r="KNK234" s="23"/>
      <c r="KNL234" s="23"/>
      <c r="KNM234" s="23"/>
      <c r="KNN234" s="23"/>
      <c r="KNO234" s="23"/>
      <c r="KNP234" s="23"/>
      <c r="KNQ234" s="23"/>
      <c r="KNR234" s="23"/>
      <c r="KNS234" s="23"/>
      <c r="KNT234" s="23"/>
      <c r="KNU234" s="23"/>
      <c r="KNV234" s="23"/>
      <c r="KNW234" s="23"/>
      <c r="KNX234" s="23"/>
      <c r="KNY234" s="23"/>
      <c r="KNZ234" s="23"/>
      <c r="KOA234" s="23"/>
      <c r="KOB234" s="23"/>
      <c r="KOC234" s="23"/>
      <c r="KOD234" s="23"/>
      <c r="KOE234" s="23"/>
      <c r="KOF234" s="23"/>
      <c r="KOG234" s="23"/>
      <c r="KOH234" s="23"/>
      <c r="KOI234" s="23"/>
      <c r="KOJ234" s="23"/>
      <c r="KOK234" s="23"/>
      <c r="KOL234" s="23"/>
      <c r="KOM234" s="23"/>
      <c r="KON234" s="23"/>
      <c r="KOO234" s="23"/>
      <c r="KOP234" s="23"/>
      <c r="KOQ234" s="23"/>
      <c r="KOR234" s="23"/>
      <c r="KOS234" s="23"/>
      <c r="KOT234" s="23"/>
      <c r="KOU234" s="23"/>
      <c r="KOV234" s="23"/>
      <c r="KOW234" s="23"/>
      <c r="KOX234" s="23"/>
      <c r="KOY234" s="23"/>
      <c r="KOZ234" s="23"/>
      <c r="KPA234" s="23"/>
      <c r="KPB234" s="23"/>
      <c r="KPC234" s="23"/>
      <c r="KPD234" s="23"/>
      <c r="KPE234" s="23"/>
      <c r="KPF234" s="23"/>
      <c r="KPG234" s="23"/>
      <c r="KPH234" s="23"/>
      <c r="KPI234" s="23"/>
      <c r="KPJ234" s="23"/>
      <c r="KPK234" s="23"/>
      <c r="KPL234" s="23"/>
      <c r="KPM234" s="23"/>
      <c r="KPN234" s="23"/>
      <c r="KPO234" s="23"/>
      <c r="KPP234" s="23"/>
      <c r="KPQ234" s="23"/>
      <c r="KPR234" s="23"/>
      <c r="KPS234" s="23"/>
      <c r="KPT234" s="23"/>
      <c r="KPU234" s="23"/>
      <c r="KPV234" s="23"/>
      <c r="KPW234" s="23"/>
      <c r="KPX234" s="23"/>
      <c r="KPY234" s="23"/>
      <c r="KPZ234" s="23"/>
      <c r="KQA234" s="23"/>
      <c r="KQB234" s="23"/>
      <c r="KQC234" s="23"/>
      <c r="KQD234" s="23"/>
      <c r="KQE234" s="23"/>
      <c r="KQF234" s="23"/>
      <c r="KQG234" s="23"/>
      <c r="KQH234" s="23"/>
      <c r="KQI234" s="23"/>
      <c r="KQJ234" s="23"/>
      <c r="KQK234" s="23"/>
      <c r="KQL234" s="23"/>
      <c r="KQM234" s="23"/>
      <c r="KQN234" s="23"/>
      <c r="KQO234" s="23"/>
      <c r="KQP234" s="23"/>
      <c r="KQQ234" s="23"/>
      <c r="KQR234" s="23"/>
      <c r="KQS234" s="23"/>
      <c r="KQT234" s="23"/>
      <c r="KQU234" s="23"/>
      <c r="KQV234" s="23"/>
      <c r="KQW234" s="23"/>
      <c r="KQX234" s="23"/>
      <c r="KQY234" s="23"/>
      <c r="KQZ234" s="23"/>
      <c r="KRA234" s="23"/>
      <c r="KRB234" s="23"/>
      <c r="KRC234" s="23"/>
      <c r="KRD234" s="23"/>
      <c r="KRE234" s="23"/>
      <c r="KRF234" s="23"/>
      <c r="KRG234" s="23"/>
      <c r="KRH234" s="23"/>
      <c r="KRI234" s="23"/>
      <c r="KRJ234" s="23"/>
      <c r="KRK234" s="23"/>
      <c r="KRL234" s="23"/>
      <c r="KRM234" s="23"/>
      <c r="KRN234" s="23"/>
      <c r="KRO234" s="23"/>
      <c r="KRP234" s="23"/>
      <c r="KRQ234" s="23"/>
      <c r="KRR234" s="23"/>
      <c r="KRS234" s="23"/>
      <c r="KRT234" s="23"/>
      <c r="KRU234" s="23"/>
      <c r="KRV234" s="23"/>
      <c r="KRW234" s="23"/>
      <c r="KRX234" s="23"/>
      <c r="KRY234" s="23"/>
      <c r="KRZ234" s="23"/>
      <c r="KSA234" s="23"/>
      <c r="KSB234" s="23"/>
      <c r="KSC234" s="23"/>
      <c r="KSD234" s="23"/>
      <c r="KSE234" s="23"/>
      <c r="KSF234" s="23"/>
      <c r="KSG234" s="23"/>
      <c r="KSH234" s="23"/>
      <c r="KSI234" s="23"/>
      <c r="KSJ234" s="23"/>
      <c r="KSK234" s="23"/>
      <c r="KSL234" s="23"/>
      <c r="KSM234" s="23"/>
      <c r="KSN234" s="23"/>
      <c r="KSO234" s="23"/>
      <c r="KSP234" s="23"/>
      <c r="KSQ234" s="23"/>
      <c r="KSR234" s="23"/>
      <c r="KSS234" s="23"/>
      <c r="KST234" s="23"/>
      <c r="KSU234" s="23"/>
      <c r="KSV234" s="23"/>
      <c r="KSW234" s="23"/>
      <c r="KSX234" s="23"/>
      <c r="KSY234" s="23"/>
      <c r="KSZ234" s="23"/>
      <c r="KTA234" s="23"/>
      <c r="KTB234" s="23"/>
      <c r="KTC234" s="23"/>
      <c r="KTD234" s="23"/>
      <c r="KTE234" s="23"/>
      <c r="KTF234" s="23"/>
      <c r="KTG234" s="23"/>
      <c r="KTH234" s="23"/>
      <c r="KTI234" s="23"/>
      <c r="KTJ234" s="23"/>
      <c r="KTK234" s="23"/>
      <c r="KTL234" s="23"/>
      <c r="KTM234" s="23"/>
      <c r="KTN234" s="23"/>
      <c r="KTO234" s="23"/>
      <c r="KTP234" s="23"/>
      <c r="KTQ234" s="23"/>
      <c r="KTR234" s="23"/>
      <c r="KTS234" s="23"/>
      <c r="KTT234" s="23"/>
      <c r="KTU234" s="23"/>
      <c r="KTV234" s="23"/>
      <c r="KTW234" s="23"/>
      <c r="KTX234" s="23"/>
      <c r="KTY234" s="23"/>
      <c r="KTZ234" s="23"/>
      <c r="KUA234" s="23"/>
      <c r="KUB234" s="23"/>
      <c r="KUC234" s="23"/>
      <c r="KUD234" s="23"/>
      <c r="KUE234" s="23"/>
      <c r="KUF234" s="23"/>
      <c r="KUG234" s="23"/>
      <c r="KUH234" s="23"/>
      <c r="KUI234" s="23"/>
      <c r="KUJ234" s="23"/>
      <c r="KUK234" s="23"/>
      <c r="KUL234" s="23"/>
      <c r="KUM234" s="23"/>
      <c r="KUN234" s="23"/>
      <c r="KUO234" s="23"/>
      <c r="KUP234" s="23"/>
      <c r="KUQ234" s="23"/>
      <c r="KUR234" s="23"/>
      <c r="KUS234" s="23"/>
      <c r="KUT234" s="23"/>
      <c r="KUU234" s="23"/>
      <c r="KUV234" s="23"/>
      <c r="KUW234" s="23"/>
      <c r="KUX234" s="23"/>
      <c r="KUY234" s="23"/>
      <c r="KUZ234" s="23"/>
      <c r="KVA234" s="23"/>
      <c r="KVB234" s="23"/>
      <c r="KVC234" s="23"/>
      <c r="KVD234" s="23"/>
      <c r="KVE234" s="23"/>
      <c r="KVF234" s="23"/>
      <c r="KVG234" s="23"/>
      <c r="KVH234" s="23"/>
      <c r="KVI234" s="23"/>
      <c r="KVJ234" s="23"/>
      <c r="KVK234" s="23"/>
      <c r="KVL234" s="23"/>
      <c r="KVM234" s="23"/>
      <c r="KVN234" s="23"/>
      <c r="KVO234" s="23"/>
      <c r="KVP234" s="23"/>
      <c r="KVQ234" s="23"/>
      <c r="KVR234" s="23"/>
      <c r="KVS234" s="23"/>
      <c r="KVT234" s="23"/>
      <c r="KVU234" s="23"/>
      <c r="KVV234" s="23"/>
      <c r="KVW234" s="23"/>
      <c r="KVX234" s="23"/>
      <c r="KVY234" s="23"/>
      <c r="KVZ234" s="23"/>
      <c r="KWA234" s="23"/>
      <c r="KWB234" s="23"/>
      <c r="KWC234" s="23"/>
      <c r="KWD234" s="23"/>
      <c r="KWE234" s="23"/>
      <c r="KWF234" s="23"/>
      <c r="KWG234" s="23"/>
      <c r="KWH234" s="23"/>
      <c r="KWI234" s="23"/>
      <c r="KWJ234" s="23"/>
      <c r="KWK234" s="23"/>
      <c r="KWL234" s="23"/>
      <c r="KWM234" s="23"/>
      <c r="KWN234" s="23"/>
      <c r="KWO234" s="23"/>
      <c r="KWP234" s="23"/>
      <c r="KWQ234" s="23"/>
      <c r="KWR234" s="23"/>
      <c r="KWS234" s="23"/>
      <c r="KWT234" s="23"/>
      <c r="KWU234" s="23"/>
      <c r="KWV234" s="23"/>
      <c r="KWW234" s="23"/>
      <c r="KWX234" s="23"/>
      <c r="KWY234" s="23"/>
      <c r="KWZ234" s="23"/>
      <c r="KXA234" s="23"/>
      <c r="KXB234" s="23"/>
      <c r="KXC234" s="23"/>
      <c r="KXD234" s="23"/>
      <c r="KXE234" s="23"/>
      <c r="KXF234" s="23"/>
      <c r="KXG234" s="23"/>
      <c r="KXH234" s="23"/>
      <c r="KXI234" s="23"/>
      <c r="KXJ234" s="23"/>
      <c r="KXK234" s="23"/>
      <c r="KXL234" s="23"/>
      <c r="KXM234" s="23"/>
      <c r="KXN234" s="23"/>
      <c r="KXO234" s="23"/>
      <c r="KXP234" s="23"/>
      <c r="KXQ234" s="23"/>
      <c r="KXR234" s="23"/>
      <c r="KXS234" s="23"/>
      <c r="KXT234" s="23"/>
      <c r="KXU234" s="23"/>
      <c r="KXV234" s="23"/>
      <c r="KXW234" s="23"/>
      <c r="KXX234" s="23"/>
      <c r="KXY234" s="23"/>
      <c r="KXZ234" s="23"/>
      <c r="KYA234" s="23"/>
      <c r="KYB234" s="23"/>
      <c r="KYC234" s="23"/>
      <c r="KYD234" s="23"/>
      <c r="KYE234" s="23"/>
      <c r="KYF234" s="23"/>
      <c r="KYG234" s="23"/>
      <c r="KYH234" s="23"/>
      <c r="KYI234" s="23"/>
      <c r="KYJ234" s="23"/>
      <c r="KYK234" s="23"/>
      <c r="KYL234" s="23"/>
      <c r="KYM234" s="23"/>
      <c r="KYN234" s="23"/>
      <c r="KYO234" s="23"/>
      <c r="KYP234" s="23"/>
      <c r="KYQ234" s="23"/>
      <c r="KYR234" s="23"/>
      <c r="KYS234" s="23"/>
      <c r="KYT234" s="23"/>
      <c r="KYU234" s="23"/>
      <c r="KYV234" s="23"/>
      <c r="KYW234" s="23"/>
      <c r="KYX234" s="23"/>
      <c r="KYY234" s="23"/>
      <c r="KYZ234" s="23"/>
      <c r="KZA234" s="23"/>
      <c r="KZB234" s="23"/>
      <c r="KZC234" s="23"/>
      <c r="KZD234" s="23"/>
      <c r="KZE234" s="23"/>
      <c r="KZF234" s="23"/>
      <c r="KZG234" s="23"/>
      <c r="KZH234" s="23"/>
      <c r="KZI234" s="23"/>
      <c r="KZJ234" s="23"/>
      <c r="KZK234" s="23"/>
      <c r="KZL234" s="23"/>
      <c r="KZM234" s="23"/>
      <c r="KZN234" s="23"/>
      <c r="KZO234" s="23"/>
      <c r="KZP234" s="23"/>
      <c r="KZQ234" s="23"/>
      <c r="KZR234" s="23"/>
      <c r="KZS234" s="23"/>
      <c r="KZT234" s="23"/>
      <c r="KZU234" s="23"/>
      <c r="KZV234" s="23"/>
      <c r="KZW234" s="23"/>
      <c r="KZX234" s="23"/>
      <c r="KZY234" s="23"/>
      <c r="KZZ234" s="23"/>
      <c r="LAA234" s="23"/>
      <c r="LAB234" s="23"/>
      <c r="LAC234" s="23"/>
      <c r="LAD234" s="23"/>
      <c r="LAE234" s="23"/>
      <c r="LAF234" s="23"/>
      <c r="LAG234" s="23"/>
      <c r="LAH234" s="23"/>
      <c r="LAI234" s="23"/>
      <c r="LAJ234" s="23"/>
      <c r="LAK234" s="23"/>
      <c r="LAL234" s="23"/>
      <c r="LAM234" s="23"/>
      <c r="LAN234" s="23"/>
      <c r="LAO234" s="23"/>
      <c r="LAP234" s="23"/>
      <c r="LAQ234" s="23"/>
      <c r="LAR234" s="23"/>
      <c r="LAS234" s="23"/>
      <c r="LAT234" s="23"/>
      <c r="LAU234" s="23"/>
      <c r="LAV234" s="23"/>
      <c r="LAW234" s="23"/>
      <c r="LAX234" s="23"/>
      <c r="LAY234" s="23"/>
      <c r="LAZ234" s="23"/>
      <c r="LBA234" s="23"/>
      <c r="LBB234" s="23"/>
      <c r="LBC234" s="23"/>
      <c r="LBD234" s="23"/>
      <c r="LBE234" s="23"/>
      <c r="LBF234" s="23"/>
      <c r="LBG234" s="23"/>
      <c r="LBH234" s="23"/>
      <c r="LBI234" s="23"/>
      <c r="LBJ234" s="23"/>
      <c r="LBK234" s="23"/>
      <c r="LBL234" s="23"/>
      <c r="LBM234" s="23"/>
      <c r="LBN234" s="23"/>
      <c r="LBO234" s="23"/>
      <c r="LBP234" s="23"/>
      <c r="LBQ234" s="23"/>
      <c r="LBR234" s="23"/>
      <c r="LBS234" s="23"/>
      <c r="LBT234" s="23"/>
      <c r="LBU234" s="23"/>
      <c r="LBV234" s="23"/>
      <c r="LBW234" s="23"/>
      <c r="LBX234" s="23"/>
      <c r="LBY234" s="23"/>
      <c r="LBZ234" s="23"/>
      <c r="LCA234" s="23"/>
      <c r="LCB234" s="23"/>
      <c r="LCC234" s="23"/>
      <c r="LCD234" s="23"/>
      <c r="LCE234" s="23"/>
      <c r="LCF234" s="23"/>
      <c r="LCG234" s="23"/>
      <c r="LCH234" s="23"/>
      <c r="LCI234" s="23"/>
      <c r="LCJ234" s="23"/>
      <c r="LCK234" s="23"/>
      <c r="LCL234" s="23"/>
      <c r="LCM234" s="23"/>
      <c r="LCN234" s="23"/>
      <c r="LCO234" s="23"/>
      <c r="LCP234" s="23"/>
      <c r="LCQ234" s="23"/>
      <c r="LCR234" s="23"/>
      <c r="LCS234" s="23"/>
      <c r="LCT234" s="23"/>
      <c r="LCU234" s="23"/>
      <c r="LCV234" s="23"/>
      <c r="LCW234" s="23"/>
      <c r="LCX234" s="23"/>
      <c r="LCY234" s="23"/>
      <c r="LCZ234" s="23"/>
      <c r="LDA234" s="23"/>
      <c r="LDB234" s="23"/>
      <c r="LDC234" s="23"/>
      <c r="LDD234" s="23"/>
      <c r="LDE234" s="23"/>
      <c r="LDF234" s="23"/>
      <c r="LDG234" s="23"/>
      <c r="LDH234" s="23"/>
      <c r="LDI234" s="23"/>
      <c r="LDJ234" s="23"/>
      <c r="LDK234" s="23"/>
      <c r="LDL234" s="23"/>
      <c r="LDM234" s="23"/>
      <c r="LDN234" s="23"/>
      <c r="LDO234" s="23"/>
      <c r="LDP234" s="23"/>
      <c r="LDQ234" s="23"/>
      <c r="LDR234" s="23"/>
      <c r="LDS234" s="23"/>
      <c r="LDT234" s="23"/>
      <c r="LDU234" s="23"/>
      <c r="LDV234" s="23"/>
      <c r="LDW234" s="23"/>
      <c r="LDX234" s="23"/>
      <c r="LDY234" s="23"/>
      <c r="LDZ234" s="23"/>
      <c r="LEA234" s="23"/>
      <c r="LEB234" s="23"/>
      <c r="LEC234" s="23"/>
      <c r="LED234" s="23"/>
      <c r="LEE234" s="23"/>
      <c r="LEF234" s="23"/>
      <c r="LEG234" s="23"/>
      <c r="LEH234" s="23"/>
      <c r="LEI234" s="23"/>
      <c r="LEJ234" s="23"/>
      <c r="LEK234" s="23"/>
      <c r="LEL234" s="23"/>
      <c r="LEM234" s="23"/>
      <c r="LEN234" s="23"/>
      <c r="LEO234" s="23"/>
      <c r="LEP234" s="23"/>
      <c r="LEQ234" s="23"/>
      <c r="LER234" s="23"/>
      <c r="LES234" s="23"/>
      <c r="LET234" s="23"/>
      <c r="LEU234" s="23"/>
      <c r="LEV234" s="23"/>
      <c r="LEW234" s="23"/>
      <c r="LEX234" s="23"/>
      <c r="LEY234" s="23"/>
      <c r="LEZ234" s="23"/>
      <c r="LFA234" s="23"/>
      <c r="LFB234" s="23"/>
      <c r="LFC234" s="23"/>
      <c r="LFD234" s="23"/>
      <c r="LFE234" s="23"/>
      <c r="LFF234" s="23"/>
      <c r="LFG234" s="23"/>
      <c r="LFH234" s="23"/>
      <c r="LFI234" s="23"/>
      <c r="LFJ234" s="23"/>
      <c r="LFK234" s="23"/>
      <c r="LFL234" s="23"/>
      <c r="LFM234" s="23"/>
      <c r="LFN234" s="23"/>
      <c r="LFO234" s="23"/>
      <c r="LFP234" s="23"/>
      <c r="LFQ234" s="23"/>
      <c r="LFR234" s="23"/>
      <c r="LFS234" s="23"/>
      <c r="LFT234" s="23"/>
      <c r="LFU234" s="23"/>
      <c r="LFV234" s="23"/>
      <c r="LFW234" s="23"/>
      <c r="LFX234" s="23"/>
      <c r="LFY234" s="23"/>
      <c r="LFZ234" s="23"/>
      <c r="LGA234" s="23"/>
      <c r="LGB234" s="23"/>
      <c r="LGC234" s="23"/>
      <c r="LGD234" s="23"/>
      <c r="LGE234" s="23"/>
      <c r="LGF234" s="23"/>
      <c r="LGG234" s="23"/>
      <c r="LGH234" s="23"/>
      <c r="LGI234" s="23"/>
      <c r="LGJ234" s="23"/>
      <c r="LGK234" s="23"/>
      <c r="LGL234" s="23"/>
      <c r="LGM234" s="23"/>
      <c r="LGN234" s="23"/>
      <c r="LGO234" s="23"/>
      <c r="LGP234" s="23"/>
      <c r="LGQ234" s="23"/>
      <c r="LGR234" s="23"/>
      <c r="LGS234" s="23"/>
      <c r="LGT234" s="23"/>
      <c r="LGU234" s="23"/>
      <c r="LGV234" s="23"/>
      <c r="LGW234" s="23"/>
      <c r="LGX234" s="23"/>
      <c r="LGY234" s="23"/>
      <c r="LGZ234" s="23"/>
      <c r="LHA234" s="23"/>
      <c r="LHB234" s="23"/>
      <c r="LHC234" s="23"/>
      <c r="LHD234" s="23"/>
      <c r="LHE234" s="23"/>
      <c r="LHF234" s="23"/>
      <c r="LHG234" s="23"/>
      <c r="LHH234" s="23"/>
      <c r="LHI234" s="23"/>
      <c r="LHJ234" s="23"/>
      <c r="LHK234" s="23"/>
      <c r="LHL234" s="23"/>
      <c r="LHM234" s="23"/>
      <c r="LHN234" s="23"/>
      <c r="LHO234" s="23"/>
      <c r="LHP234" s="23"/>
      <c r="LHQ234" s="23"/>
      <c r="LHR234" s="23"/>
      <c r="LHS234" s="23"/>
      <c r="LHT234" s="23"/>
      <c r="LHU234" s="23"/>
      <c r="LHV234" s="23"/>
      <c r="LHW234" s="23"/>
      <c r="LHX234" s="23"/>
      <c r="LHY234" s="23"/>
      <c r="LHZ234" s="23"/>
      <c r="LIA234" s="23"/>
      <c r="LIB234" s="23"/>
      <c r="LIC234" s="23"/>
      <c r="LID234" s="23"/>
      <c r="LIE234" s="23"/>
      <c r="LIF234" s="23"/>
      <c r="LIG234" s="23"/>
      <c r="LIH234" s="23"/>
      <c r="LII234" s="23"/>
      <c r="LIJ234" s="23"/>
      <c r="LIK234" s="23"/>
      <c r="LIL234" s="23"/>
      <c r="LIM234" s="23"/>
      <c r="LIN234" s="23"/>
      <c r="LIO234" s="23"/>
      <c r="LIP234" s="23"/>
      <c r="LIQ234" s="23"/>
      <c r="LIR234" s="23"/>
      <c r="LIS234" s="23"/>
      <c r="LIT234" s="23"/>
      <c r="LIU234" s="23"/>
      <c r="LIV234" s="23"/>
      <c r="LIW234" s="23"/>
      <c r="LIX234" s="23"/>
      <c r="LIY234" s="23"/>
      <c r="LIZ234" s="23"/>
      <c r="LJA234" s="23"/>
      <c r="LJB234" s="23"/>
      <c r="LJC234" s="23"/>
      <c r="LJD234" s="23"/>
      <c r="LJE234" s="23"/>
      <c r="LJF234" s="23"/>
      <c r="LJG234" s="23"/>
      <c r="LJH234" s="23"/>
      <c r="LJI234" s="23"/>
      <c r="LJJ234" s="23"/>
      <c r="LJK234" s="23"/>
      <c r="LJL234" s="23"/>
      <c r="LJM234" s="23"/>
      <c r="LJN234" s="23"/>
      <c r="LJO234" s="23"/>
      <c r="LJP234" s="23"/>
      <c r="LJQ234" s="23"/>
      <c r="LJR234" s="23"/>
      <c r="LJS234" s="23"/>
      <c r="LJT234" s="23"/>
      <c r="LJU234" s="23"/>
      <c r="LJV234" s="23"/>
      <c r="LJW234" s="23"/>
      <c r="LJX234" s="23"/>
      <c r="LJY234" s="23"/>
      <c r="LJZ234" s="23"/>
      <c r="LKA234" s="23"/>
      <c r="LKB234" s="23"/>
      <c r="LKC234" s="23"/>
      <c r="LKD234" s="23"/>
      <c r="LKE234" s="23"/>
      <c r="LKF234" s="23"/>
      <c r="LKG234" s="23"/>
      <c r="LKH234" s="23"/>
      <c r="LKI234" s="23"/>
      <c r="LKJ234" s="23"/>
      <c r="LKK234" s="23"/>
      <c r="LKL234" s="23"/>
      <c r="LKM234" s="23"/>
      <c r="LKN234" s="23"/>
      <c r="LKO234" s="23"/>
      <c r="LKP234" s="23"/>
      <c r="LKQ234" s="23"/>
      <c r="LKR234" s="23"/>
      <c r="LKS234" s="23"/>
      <c r="LKT234" s="23"/>
      <c r="LKU234" s="23"/>
      <c r="LKV234" s="23"/>
      <c r="LKW234" s="23"/>
      <c r="LKX234" s="23"/>
      <c r="LKY234" s="23"/>
      <c r="LKZ234" s="23"/>
      <c r="LLA234" s="23"/>
      <c r="LLB234" s="23"/>
      <c r="LLC234" s="23"/>
      <c r="LLD234" s="23"/>
      <c r="LLE234" s="23"/>
      <c r="LLF234" s="23"/>
      <c r="LLG234" s="23"/>
      <c r="LLH234" s="23"/>
      <c r="LLI234" s="23"/>
      <c r="LLJ234" s="23"/>
      <c r="LLK234" s="23"/>
      <c r="LLL234" s="23"/>
      <c r="LLM234" s="23"/>
      <c r="LLN234" s="23"/>
      <c r="LLO234" s="23"/>
      <c r="LLP234" s="23"/>
      <c r="LLQ234" s="23"/>
      <c r="LLR234" s="23"/>
      <c r="LLS234" s="23"/>
      <c r="LLT234" s="23"/>
      <c r="LLU234" s="23"/>
      <c r="LLV234" s="23"/>
      <c r="LLW234" s="23"/>
      <c r="LLX234" s="23"/>
      <c r="LLY234" s="23"/>
      <c r="LLZ234" s="23"/>
      <c r="LMA234" s="23"/>
      <c r="LMB234" s="23"/>
      <c r="LMC234" s="23"/>
      <c r="LMD234" s="23"/>
      <c r="LME234" s="23"/>
      <c r="LMF234" s="23"/>
      <c r="LMG234" s="23"/>
      <c r="LMH234" s="23"/>
      <c r="LMI234" s="23"/>
      <c r="LMJ234" s="23"/>
      <c r="LMK234" s="23"/>
      <c r="LML234" s="23"/>
      <c r="LMM234" s="23"/>
      <c r="LMN234" s="23"/>
      <c r="LMO234" s="23"/>
      <c r="LMP234" s="23"/>
      <c r="LMQ234" s="23"/>
      <c r="LMR234" s="23"/>
      <c r="LMS234" s="23"/>
      <c r="LMT234" s="23"/>
      <c r="LMU234" s="23"/>
      <c r="LMV234" s="23"/>
      <c r="LMW234" s="23"/>
      <c r="LMX234" s="23"/>
      <c r="LMY234" s="23"/>
      <c r="LMZ234" s="23"/>
      <c r="LNA234" s="23"/>
      <c r="LNB234" s="23"/>
      <c r="LNC234" s="23"/>
      <c r="LND234" s="23"/>
      <c r="LNE234" s="23"/>
      <c r="LNF234" s="23"/>
      <c r="LNG234" s="23"/>
      <c r="LNH234" s="23"/>
      <c r="LNI234" s="23"/>
      <c r="LNJ234" s="23"/>
      <c r="LNK234" s="23"/>
      <c r="LNL234" s="23"/>
      <c r="LNM234" s="23"/>
      <c r="LNN234" s="23"/>
      <c r="LNO234" s="23"/>
      <c r="LNP234" s="23"/>
      <c r="LNQ234" s="23"/>
      <c r="LNR234" s="23"/>
      <c r="LNS234" s="23"/>
      <c r="LNT234" s="23"/>
      <c r="LNU234" s="23"/>
      <c r="LNV234" s="23"/>
      <c r="LNW234" s="23"/>
      <c r="LNX234" s="23"/>
      <c r="LNY234" s="23"/>
      <c r="LNZ234" s="23"/>
      <c r="LOA234" s="23"/>
      <c r="LOB234" s="23"/>
      <c r="LOC234" s="23"/>
      <c r="LOD234" s="23"/>
      <c r="LOE234" s="23"/>
      <c r="LOF234" s="23"/>
      <c r="LOG234" s="23"/>
      <c r="LOH234" s="23"/>
      <c r="LOI234" s="23"/>
      <c r="LOJ234" s="23"/>
      <c r="LOK234" s="23"/>
      <c r="LOL234" s="23"/>
      <c r="LOM234" s="23"/>
      <c r="LON234" s="23"/>
      <c r="LOO234" s="23"/>
      <c r="LOP234" s="23"/>
      <c r="LOQ234" s="23"/>
      <c r="LOR234" s="23"/>
      <c r="LOS234" s="23"/>
      <c r="LOT234" s="23"/>
      <c r="LOU234" s="23"/>
      <c r="LOV234" s="23"/>
      <c r="LOW234" s="23"/>
      <c r="LOX234" s="23"/>
      <c r="LOY234" s="23"/>
      <c r="LOZ234" s="23"/>
      <c r="LPA234" s="23"/>
      <c r="LPB234" s="23"/>
      <c r="LPC234" s="23"/>
      <c r="LPD234" s="23"/>
      <c r="LPE234" s="23"/>
      <c r="LPF234" s="23"/>
      <c r="LPG234" s="23"/>
      <c r="LPH234" s="23"/>
      <c r="LPI234" s="23"/>
      <c r="LPJ234" s="23"/>
      <c r="LPK234" s="23"/>
      <c r="LPL234" s="23"/>
      <c r="LPM234" s="23"/>
      <c r="LPN234" s="23"/>
      <c r="LPO234" s="23"/>
      <c r="LPP234" s="23"/>
      <c r="LPQ234" s="23"/>
      <c r="LPR234" s="23"/>
      <c r="LPS234" s="23"/>
      <c r="LPT234" s="23"/>
      <c r="LPU234" s="23"/>
      <c r="LPV234" s="23"/>
      <c r="LPW234" s="23"/>
      <c r="LPX234" s="23"/>
      <c r="LPY234" s="23"/>
      <c r="LPZ234" s="23"/>
      <c r="LQA234" s="23"/>
      <c r="LQB234" s="23"/>
      <c r="LQC234" s="23"/>
      <c r="LQD234" s="23"/>
      <c r="LQE234" s="23"/>
      <c r="LQF234" s="23"/>
      <c r="LQG234" s="23"/>
      <c r="LQH234" s="23"/>
      <c r="LQI234" s="23"/>
      <c r="LQJ234" s="23"/>
      <c r="LQK234" s="23"/>
      <c r="LQL234" s="23"/>
      <c r="LQM234" s="23"/>
      <c r="LQN234" s="23"/>
      <c r="LQO234" s="23"/>
      <c r="LQP234" s="23"/>
      <c r="LQQ234" s="23"/>
      <c r="LQR234" s="23"/>
      <c r="LQS234" s="23"/>
      <c r="LQT234" s="23"/>
      <c r="LQU234" s="23"/>
      <c r="LQV234" s="23"/>
      <c r="LQW234" s="23"/>
      <c r="LQX234" s="23"/>
      <c r="LQY234" s="23"/>
      <c r="LQZ234" s="23"/>
      <c r="LRA234" s="23"/>
      <c r="LRB234" s="23"/>
      <c r="LRC234" s="23"/>
      <c r="LRD234" s="23"/>
      <c r="LRE234" s="23"/>
      <c r="LRF234" s="23"/>
      <c r="LRG234" s="23"/>
      <c r="LRH234" s="23"/>
      <c r="LRI234" s="23"/>
      <c r="LRJ234" s="23"/>
      <c r="LRK234" s="23"/>
      <c r="LRL234" s="23"/>
      <c r="LRM234" s="23"/>
      <c r="LRN234" s="23"/>
      <c r="LRO234" s="23"/>
      <c r="LRP234" s="23"/>
      <c r="LRQ234" s="23"/>
      <c r="LRR234" s="23"/>
      <c r="LRS234" s="23"/>
      <c r="LRT234" s="23"/>
      <c r="LRU234" s="23"/>
      <c r="LRV234" s="23"/>
      <c r="LRW234" s="23"/>
      <c r="LRX234" s="23"/>
      <c r="LRY234" s="23"/>
      <c r="LRZ234" s="23"/>
      <c r="LSA234" s="23"/>
      <c r="LSB234" s="23"/>
      <c r="LSC234" s="23"/>
      <c r="LSD234" s="23"/>
      <c r="LSE234" s="23"/>
      <c r="LSF234" s="23"/>
      <c r="LSG234" s="23"/>
      <c r="LSH234" s="23"/>
      <c r="LSI234" s="23"/>
      <c r="LSJ234" s="23"/>
      <c r="LSK234" s="23"/>
      <c r="LSL234" s="23"/>
      <c r="LSM234" s="23"/>
      <c r="LSN234" s="23"/>
      <c r="LSO234" s="23"/>
      <c r="LSP234" s="23"/>
      <c r="LSQ234" s="23"/>
      <c r="LSR234" s="23"/>
      <c r="LSS234" s="23"/>
      <c r="LST234" s="23"/>
      <c r="LSU234" s="23"/>
      <c r="LSV234" s="23"/>
      <c r="LSW234" s="23"/>
      <c r="LSX234" s="23"/>
      <c r="LSY234" s="23"/>
      <c r="LSZ234" s="23"/>
      <c r="LTA234" s="23"/>
      <c r="LTB234" s="23"/>
      <c r="LTC234" s="23"/>
      <c r="LTD234" s="23"/>
      <c r="LTE234" s="23"/>
      <c r="LTF234" s="23"/>
      <c r="LTG234" s="23"/>
      <c r="LTH234" s="23"/>
      <c r="LTI234" s="23"/>
      <c r="LTJ234" s="23"/>
      <c r="LTK234" s="23"/>
      <c r="LTL234" s="23"/>
      <c r="LTM234" s="23"/>
      <c r="LTN234" s="23"/>
      <c r="LTO234" s="23"/>
      <c r="LTP234" s="23"/>
      <c r="LTQ234" s="23"/>
      <c r="LTR234" s="23"/>
      <c r="LTS234" s="23"/>
      <c r="LTT234" s="23"/>
      <c r="LTU234" s="23"/>
      <c r="LTV234" s="23"/>
      <c r="LTW234" s="23"/>
      <c r="LTX234" s="23"/>
      <c r="LTY234" s="23"/>
      <c r="LTZ234" s="23"/>
      <c r="LUA234" s="23"/>
      <c r="LUB234" s="23"/>
      <c r="LUC234" s="23"/>
      <c r="LUD234" s="23"/>
      <c r="LUE234" s="23"/>
      <c r="LUF234" s="23"/>
      <c r="LUG234" s="23"/>
      <c r="LUH234" s="23"/>
      <c r="LUI234" s="23"/>
      <c r="LUJ234" s="23"/>
      <c r="LUK234" s="23"/>
      <c r="LUL234" s="23"/>
      <c r="LUM234" s="23"/>
      <c r="LUN234" s="23"/>
      <c r="LUO234" s="23"/>
      <c r="LUP234" s="23"/>
      <c r="LUQ234" s="23"/>
      <c r="LUR234" s="23"/>
      <c r="LUS234" s="23"/>
      <c r="LUT234" s="23"/>
      <c r="LUU234" s="23"/>
      <c r="LUV234" s="23"/>
      <c r="LUW234" s="23"/>
      <c r="LUX234" s="23"/>
      <c r="LUY234" s="23"/>
      <c r="LUZ234" s="23"/>
      <c r="LVA234" s="23"/>
      <c r="LVB234" s="23"/>
      <c r="LVC234" s="23"/>
      <c r="LVD234" s="23"/>
      <c r="LVE234" s="23"/>
      <c r="LVF234" s="23"/>
      <c r="LVG234" s="23"/>
      <c r="LVH234" s="23"/>
      <c r="LVI234" s="23"/>
      <c r="LVJ234" s="23"/>
      <c r="LVK234" s="23"/>
      <c r="LVL234" s="23"/>
      <c r="LVM234" s="23"/>
      <c r="LVN234" s="23"/>
      <c r="LVO234" s="23"/>
      <c r="LVP234" s="23"/>
      <c r="LVQ234" s="23"/>
      <c r="LVR234" s="23"/>
      <c r="LVS234" s="23"/>
      <c r="LVT234" s="23"/>
      <c r="LVU234" s="23"/>
      <c r="LVV234" s="23"/>
      <c r="LVW234" s="23"/>
      <c r="LVX234" s="23"/>
      <c r="LVY234" s="23"/>
      <c r="LVZ234" s="23"/>
      <c r="LWA234" s="23"/>
      <c r="LWB234" s="23"/>
      <c r="LWC234" s="23"/>
      <c r="LWD234" s="23"/>
      <c r="LWE234" s="23"/>
      <c r="LWF234" s="23"/>
      <c r="LWG234" s="23"/>
      <c r="LWH234" s="23"/>
      <c r="LWI234" s="23"/>
      <c r="LWJ234" s="23"/>
      <c r="LWK234" s="23"/>
      <c r="LWL234" s="23"/>
      <c r="LWM234" s="23"/>
      <c r="LWN234" s="23"/>
      <c r="LWO234" s="23"/>
      <c r="LWP234" s="23"/>
      <c r="LWQ234" s="23"/>
      <c r="LWR234" s="23"/>
      <c r="LWS234" s="23"/>
      <c r="LWT234" s="23"/>
      <c r="LWU234" s="23"/>
      <c r="LWV234" s="23"/>
      <c r="LWW234" s="23"/>
      <c r="LWX234" s="23"/>
      <c r="LWY234" s="23"/>
      <c r="LWZ234" s="23"/>
      <c r="LXA234" s="23"/>
      <c r="LXB234" s="23"/>
      <c r="LXC234" s="23"/>
      <c r="LXD234" s="23"/>
      <c r="LXE234" s="23"/>
      <c r="LXF234" s="23"/>
      <c r="LXG234" s="23"/>
      <c r="LXH234" s="23"/>
      <c r="LXI234" s="23"/>
      <c r="LXJ234" s="23"/>
      <c r="LXK234" s="23"/>
      <c r="LXL234" s="23"/>
      <c r="LXM234" s="23"/>
      <c r="LXN234" s="23"/>
      <c r="LXO234" s="23"/>
      <c r="LXP234" s="23"/>
      <c r="LXQ234" s="23"/>
      <c r="LXR234" s="23"/>
      <c r="LXS234" s="23"/>
      <c r="LXT234" s="23"/>
      <c r="LXU234" s="23"/>
      <c r="LXV234" s="23"/>
      <c r="LXW234" s="23"/>
      <c r="LXX234" s="23"/>
      <c r="LXY234" s="23"/>
      <c r="LXZ234" s="23"/>
      <c r="LYA234" s="23"/>
      <c r="LYB234" s="23"/>
      <c r="LYC234" s="23"/>
      <c r="LYD234" s="23"/>
      <c r="LYE234" s="23"/>
      <c r="LYF234" s="23"/>
      <c r="LYG234" s="23"/>
      <c r="LYH234" s="23"/>
      <c r="LYI234" s="23"/>
      <c r="LYJ234" s="23"/>
      <c r="LYK234" s="23"/>
      <c r="LYL234" s="23"/>
      <c r="LYM234" s="23"/>
      <c r="LYN234" s="23"/>
      <c r="LYO234" s="23"/>
      <c r="LYP234" s="23"/>
      <c r="LYQ234" s="23"/>
      <c r="LYR234" s="23"/>
      <c r="LYS234" s="23"/>
      <c r="LYT234" s="23"/>
      <c r="LYU234" s="23"/>
      <c r="LYV234" s="23"/>
      <c r="LYW234" s="23"/>
      <c r="LYX234" s="23"/>
      <c r="LYY234" s="23"/>
      <c r="LYZ234" s="23"/>
      <c r="LZA234" s="23"/>
      <c r="LZB234" s="23"/>
      <c r="LZC234" s="23"/>
      <c r="LZD234" s="23"/>
      <c r="LZE234" s="23"/>
      <c r="LZF234" s="23"/>
      <c r="LZG234" s="23"/>
      <c r="LZH234" s="23"/>
      <c r="LZI234" s="23"/>
      <c r="LZJ234" s="23"/>
      <c r="LZK234" s="23"/>
      <c r="LZL234" s="23"/>
      <c r="LZM234" s="23"/>
      <c r="LZN234" s="23"/>
      <c r="LZO234" s="23"/>
      <c r="LZP234" s="23"/>
      <c r="LZQ234" s="23"/>
      <c r="LZR234" s="23"/>
      <c r="LZS234" s="23"/>
      <c r="LZT234" s="23"/>
      <c r="LZU234" s="23"/>
      <c r="LZV234" s="23"/>
      <c r="LZW234" s="23"/>
      <c r="LZX234" s="23"/>
      <c r="LZY234" s="23"/>
      <c r="LZZ234" s="23"/>
      <c r="MAA234" s="23"/>
      <c r="MAB234" s="23"/>
      <c r="MAC234" s="23"/>
      <c r="MAD234" s="23"/>
      <c r="MAE234" s="23"/>
      <c r="MAF234" s="23"/>
      <c r="MAG234" s="23"/>
      <c r="MAH234" s="23"/>
      <c r="MAI234" s="23"/>
      <c r="MAJ234" s="23"/>
      <c r="MAK234" s="23"/>
      <c r="MAL234" s="23"/>
      <c r="MAM234" s="23"/>
      <c r="MAN234" s="23"/>
      <c r="MAO234" s="23"/>
      <c r="MAP234" s="23"/>
      <c r="MAQ234" s="23"/>
      <c r="MAR234" s="23"/>
      <c r="MAS234" s="23"/>
      <c r="MAT234" s="23"/>
      <c r="MAU234" s="23"/>
      <c r="MAV234" s="23"/>
      <c r="MAW234" s="23"/>
      <c r="MAX234" s="23"/>
      <c r="MAY234" s="23"/>
      <c r="MAZ234" s="23"/>
      <c r="MBA234" s="23"/>
      <c r="MBB234" s="23"/>
      <c r="MBC234" s="23"/>
      <c r="MBD234" s="23"/>
      <c r="MBE234" s="23"/>
      <c r="MBF234" s="23"/>
      <c r="MBG234" s="23"/>
      <c r="MBH234" s="23"/>
      <c r="MBI234" s="23"/>
      <c r="MBJ234" s="23"/>
      <c r="MBK234" s="23"/>
      <c r="MBL234" s="23"/>
      <c r="MBM234" s="23"/>
      <c r="MBN234" s="23"/>
      <c r="MBO234" s="23"/>
      <c r="MBP234" s="23"/>
      <c r="MBQ234" s="23"/>
      <c r="MBR234" s="23"/>
      <c r="MBS234" s="23"/>
      <c r="MBT234" s="23"/>
      <c r="MBU234" s="23"/>
      <c r="MBV234" s="23"/>
      <c r="MBW234" s="23"/>
      <c r="MBX234" s="23"/>
      <c r="MBY234" s="23"/>
      <c r="MBZ234" s="23"/>
      <c r="MCA234" s="23"/>
      <c r="MCB234" s="23"/>
      <c r="MCC234" s="23"/>
      <c r="MCD234" s="23"/>
      <c r="MCE234" s="23"/>
      <c r="MCF234" s="23"/>
      <c r="MCG234" s="23"/>
      <c r="MCH234" s="23"/>
      <c r="MCI234" s="23"/>
      <c r="MCJ234" s="23"/>
      <c r="MCK234" s="23"/>
      <c r="MCL234" s="23"/>
      <c r="MCM234" s="23"/>
      <c r="MCN234" s="23"/>
      <c r="MCO234" s="23"/>
      <c r="MCP234" s="23"/>
      <c r="MCQ234" s="23"/>
      <c r="MCR234" s="23"/>
      <c r="MCS234" s="23"/>
      <c r="MCT234" s="23"/>
      <c r="MCU234" s="23"/>
      <c r="MCV234" s="23"/>
      <c r="MCW234" s="23"/>
      <c r="MCX234" s="23"/>
      <c r="MCY234" s="23"/>
      <c r="MCZ234" s="23"/>
      <c r="MDA234" s="23"/>
      <c r="MDB234" s="23"/>
      <c r="MDC234" s="23"/>
      <c r="MDD234" s="23"/>
      <c r="MDE234" s="23"/>
      <c r="MDF234" s="23"/>
      <c r="MDG234" s="23"/>
      <c r="MDH234" s="23"/>
      <c r="MDI234" s="23"/>
      <c r="MDJ234" s="23"/>
      <c r="MDK234" s="23"/>
      <c r="MDL234" s="23"/>
      <c r="MDM234" s="23"/>
      <c r="MDN234" s="23"/>
      <c r="MDO234" s="23"/>
      <c r="MDP234" s="23"/>
      <c r="MDQ234" s="23"/>
      <c r="MDR234" s="23"/>
      <c r="MDS234" s="23"/>
      <c r="MDT234" s="23"/>
      <c r="MDU234" s="23"/>
      <c r="MDV234" s="23"/>
      <c r="MDW234" s="23"/>
      <c r="MDX234" s="23"/>
      <c r="MDY234" s="23"/>
      <c r="MDZ234" s="23"/>
      <c r="MEA234" s="23"/>
      <c r="MEB234" s="23"/>
      <c r="MEC234" s="23"/>
      <c r="MED234" s="23"/>
      <c r="MEE234" s="23"/>
      <c r="MEF234" s="23"/>
      <c r="MEG234" s="23"/>
      <c r="MEH234" s="23"/>
      <c r="MEI234" s="23"/>
      <c r="MEJ234" s="23"/>
      <c r="MEK234" s="23"/>
      <c r="MEL234" s="23"/>
      <c r="MEM234" s="23"/>
      <c r="MEN234" s="23"/>
      <c r="MEO234" s="23"/>
      <c r="MEP234" s="23"/>
      <c r="MEQ234" s="23"/>
      <c r="MER234" s="23"/>
      <c r="MES234" s="23"/>
      <c r="MET234" s="23"/>
      <c r="MEU234" s="23"/>
      <c r="MEV234" s="23"/>
      <c r="MEW234" s="23"/>
      <c r="MEX234" s="23"/>
      <c r="MEY234" s="23"/>
      <c r="MEZ234" s="23"/>
      <c r="MFA234" s="23"/>
      <c r="MFB234" s="23"/>
      <c r="MFC234" s="23"/>
      <c r="MFD234" s="23"/>
      <c r="MFE234" s="23"/>
      <c r="MFF234" s="23"/>
      <c r="MFG234" s="23"/>
      <c r="MFH234" s="23"/>
      <c r="MFI234" s="23"/>
      <c r="MFJ234" s="23"/>
      <c r="MFK234" s="23"/>
      <c r="MFL234" s="23"/>
      <c r="MFM234" s="23"/>
      <c r="MFN234" s="23"/>
      <c r="MFO234" s="23"/>
      <c r="MFP234" s="23"/>
      <c r="MFQ234" s="23"/>
      <c r="MFR234" s="23"/>
      <c r="MFS234" s="23"/>
      <c r="MFT234" s="23"/>
      <c r="MFU234" s="23"/>
      <c r="MFV234" s="23"/>
      <c r="MFW234" s="23"/>
      <c r="MFX234" s="23"/>
      <c r="MFY234" s="23"/>
      <c r="MFZ234" s="23"/>
      <c r="MGA234" s="23"/>
      <c r="MGB234" s="23"/>
      <c r="MGC234" s="23"/>
      <c r="MGD234" s="23"/>
      <c r="MGE234" s="23"/>
      <c r="MGF234" s="23"/>
      <c r="MGG234" s="23"/>
      <c r="MGH234" s="23"/>
      <c r="MGI234" s="23"/>
      <c r="MGJ234" s="23"/>
      <c r="MGK234" s="23"/>
      <c r="MGL234" s="23"/>
      <c r="MGM234" s="23"/>
      <c r="MGN234" s="23"/>
      <c r="MGO234" s="23"/>
      <c r="MGP234" s="23"/>
      <c r="MGQ234" s="23"/>
      <c r="MGR234" s="23"/>
      <c r="MGS234" s="23"/>
      <c r="MGT234" s="23"/>
      <c r="MGU234" s="23"/>
      <c r="MGV234" s="23"/>
      <c r="MGW234" s="23"/>
      <c r="MGX234" s="23"/>
      <c r="MGY234" s="23"/>
      <c r="MGZ234" s="23"/>
      <c r="MHA234" s="23"/>
      <c r="MHB234" s="23"/>
      <c r="MHC234" s="23"/>
      <c r="MHD234" s="23"/>
      <c r="MHE234" s="23"/>
      <c r="MHF234" s="23"/>
      <c r="MHG234" s="23"/>
      <c r="MHH234" s="23"/>
      <c r="MHI234" s="23"/>
      <c r="MHJ234" s="23"/>
      <c r="MHK234" s="23"/>
      <c r="MHL234" s="23"/>
      <c r="MHM234" s="23"/>
      <c r="MHN234" s="23"/>
      <c r="MHO234" s="23"/>
      <c r="MHP234" s="23"/>
      <c r="MHQ234" s="23"/>
      <c r="MHR234" s="23"/>
      <c r="MHS234" s="23"/>
      <c r="MHT234" s="23"/>
      <c r="MHU234" s="23"/>
      <c r="MHV234" s="23"/>
      <c r="MHW234" s="23"/>
      <c r="MHX234" s="23"/>
      <c r="MHY234" s="23"/>
      <c r="MHZ234" s="23"/>
      <c r="MIA234" s="23"/>
      <c r="MIB234" s="23"/>
      <c r="MIC234" s="23"/>
      <c r="MID234" s="23"/>
      <c r="MIE234" s="23"/>
      <c r="MIF234" s="23"/>
      <c r="MIG234" s="23"/>
      <c r="MIH234" s="23"/>
      <c r="MII234" s="23"/>
      <c r="MIJ234" s="23"/>
      <c r="MIK234" s="23"/>
      <c r="MIL234" s="23"/>
      <c r="MIM234" s="23"/>
      <c r="MIN234" s="23"/>
      <c r="MIO234" s="23"/>
      <c r="MIP234" s="23"/>
      <c r="MIQ234" s="23"/>
      <c r="MIR234" s="23"/>
      <c r="MIS234" s="23"/>
      <c r="MIT234" s="23"/>
      <c r="MIU234" s="23"/>
      <c r="MIV234" s="23"/>
      <c r="MIW234" s="23"/>
      <c r="MIX234" s="23"/>
      <c r="MIY234" s="23"/>
      <c r="MIZ234" s="23"/>
      <c r="MJA234" s="23"/>
      <c r="MJB234" s="23"/>
      <c r="MJC234" s="23"/>
      <c r="MJD234" s="23"/>
      <c r="MJE234" s="23"/>
      <c r="MJF234" s="23"/>
      <c r="MJG234" s="23"/>
      <c r="MJH234" s="23"/>
      <c r="MJI234" s="23"/>
      <c r="MJJ234" s="23"/>
      <c r="MJK234" s="23"/>
      <c r="MJL234" s="23"/>
      <c r="MJM234" s="23"/>
      <c r="MJN234" s="23"/>
      <c r="MJO234" s="23"/>
      <c r="MJP234" s="23"/>
      <c r="MJQ234" s="23"/>
      <c r="MJR234" s="23"/>
      <c r="MJS234" s="23"/>
      <c r="MJT234" s="23"/>
      <c r="MJU234" s="23"/>
      <c r="MJV234" s="23"/>
      <c r="MJW234" s="23"/>
      <c r="MJX234" s="23"/>
      <c r="MJY234" s="23"/>
      <c r="MJZ234" s="23"/>
      <c r="MKA234" s="23"/>
      <c r="MKB234" s="23"/>
      <c r="MKC234" s="23"/>
      <c r="MKD234" s="23"/>
      <c r="MKE234" s="23"/>
      <c r="MKF234" s="23"/>
      <c r="MKG234" s="23"/>
      <c r="MKH234" s="23"/>
      <c r="MKI234" s="23"/>
      <c r="MKJ234" s="23"/>
      <c r="MKK234" s="23"/>
      <c r="MKL234" s="23"/>
      <c r="MKM234" s="23"/>
      <c r="MKN234" s="23"/>
      <c r="MKO234" s="23"/>
      <c r="MKP234" s="23"/>
      <c r="MKQ234" s="23"/>
      <c r="MKR234" s="23"/>
      <c r="MKS234" s="23"/>
      <c r="MKT234" s="23"/>
      <c r="MKU234" s="23"/>
      <c r="MKV234" s="23"/>
      <c r="MKW234" s="23"/>
      <c r="MKX234" s="23"/>
      <c r="MKY234" s="23"/>
      <c r="MKZ234" s="23"/>
      <c r="MLA234" s="23"/>
      <c r="MLB234" s="23"/>
      <c r="MLC234" s="23"/>
      <c r="MLD234" s="23"/>
      <c r="MLE234" s="23"/>
      <c r="MLF234" s="23"/>
      <c r="MLG234" s="23"/>
      <c r="MLH234" s="23"/>
      <c r="MLI234" s="23"/>
      <c r="MLJ234" s="23"/>
      <c r="MLK234" s="23"/>
      <c r="MLL234" s="23"/>
      <c r="MLM234" s="23"/>
      <c r="MLN234" s="23"/>
      <c r="MLO234" s="23"/>
      <c r="MLP234" s="23"/>
      <c r="MLQ234" s="23"/>
      <c r="MLR234" s="23"/>
      <c r="MLS234" s="23"/>
      <c r="MLT234" s="23"/>
      <c r="MLU234" s="23"/>
      <c r="MLV234" s="23"/>
      <c r="MLW234" s="23"/>
      <c r="MLX234" s="23"/>
      <c r="MLY234" s="23"/>
      <c r="MLZ234" s="23"/>
      <c r="MMA234" s="23"/>
      <c r="MMB234" s="23"/>
      <c r="MMC234" s="23"/>
      <c r="MMD234" s="23"/>
      <c r="MME234" s="23"/>
      <c r="MMF234" s="23"/>
      <c r="MMG234" s="23"/>
      <c r="MMH234" s="23"/>
      <c r="MMI234" s="23"/>
      <c r="MMJ234" s="23"/>
      <c r="MMK234" s="23"/>
      <c r="MML234" s="23"/>
      <c r="MMM234" s="23"/>
      <c r="MMN234" s="23"/>
      <c r="MMO234" s="23"/>
      <c r="MMP234" s="23"/>
      <c r="MMQ234" s="23"/>
      <c r="MMR234" s="23"/>
      <c r="MMS234" s="23"/>
      <c r="MMT234" s="23"/>
      <c r="MMU234" s="23"/>
      <c r="MMV234" s="23"/>
      <c r="MMW234" s="23"/>
      <c r="MMX234" s="23"/>
      <c r="MMY234" s="23"/>
      <c r="MMZ234" s="23"/>
      <c r="MNA234" s="23"/>
      <c r="MNB234" s="23"/>
      <c r="MNC234" s="23"/>
      <c r="MND234" s="23"/>
      <c r="MNE234" s="23"/>
      <c r="MNF234" s="23"/>
      <c r="MNG234" s="23"/>
      <c r="MNH234" s="23"/>
      <c r="MNI234" s="23"/>
      <c r="MNJ234" s="23"/>
      <c r="MNK234" s="23"/>
      <c r="MNL234" s="23"/>
      <c r="MNM234" s="23"/>
      <c r="MNN234" s="23"/>
      <c r="MNO234" s="23"/>
      <c r="MNP234" s="23"/>
      <c r="MNQ234" s="23"/>
      <c r="MNR234" s="23"/>
      <c r="MNS234" s="23"/>
      <c r="MNT234" s="23"/>
      <c r="MNU234" s="23"/>
      <c r="MNV234" s="23"/>
      <c r="MNW234" s="23"/>
      <c r="MNX234" s="23"/>
      <c r="MNY234" s="23"/>
      <c r="MNZ234" s="23"/>
      <c r="MOA234" s="23"/>
      <c r="MOB234" s="23"/>
      <c r="MOC234" s="23"/>
      <c r="MOD234" s="23"/>
      <c r="MOE234" s="23"/>
      <c r="MOF234" s="23"/>
      <c r="MOG234" s="23"/>
      <c r="MOH234" s="23"/>
      <c r="MOI234" s="23"/>
      <c r="MOJ234" s="23"/>
      <c r="MOK234" s="23"/>
      <c r="MOL234" s="23"/>
      <c r="MOM234" s="23"/>
      <c r="MON234" s="23"/>
      <c r="MOO234" s="23"/>
      <c r="MOP234" s="23"/>
      <c r="MOQ234" s="23"/>
      <c r="MOR234" s="23"/>
      <c r="MOS234" s="23"/>
      <c r="MOT234" s="23"/>
      <c r="MOU234" s="23"/>
      <c r="MOV234" s="23"/>
      <c r="MOW234" s="23"/>
      <c r="MOX234" s="23"/>
      <c r="MOY234" s="23"/>
      <c r="MOZ234" s="23"/>
      <c r="MPA234" s="23"/>
      <c r="MPB234" s="23"/>
      <c r="MPC234" s="23"/>
      <c r="MPD234" s="23"/>
      <c r="MPE234" s="23"/>
      <c r="MPF234" s="23"/>
      <c r="MPG234" s="23"/>
      <c r="MPH234" s="23"/>
      <c r="MPI234" s="23"/>
      <c r="MPJ234" s="23"/>
      <c r="MPK234" s="23"/>
      <c r="MPL234" s="23"/>
      <c r="MPM234" s="23"/>
      <c r="MPN234" s="23"/>
      <c r="MPO234" s="23"/>
      <c r="MPP234" s="23"/>
      <c r="MPQ234" s="23"/>
      <c r="MPR234" s="23"/>
      <c r="MPS234" s="23"/>
      <c r="MPT234" s="23"/>
      <c r="MPU234" s="23"/>
      <c r="MPV234" s="23"/>
      <c r="MPW234" s="23"/>
      <c r="MPX234" s="23"/>
      <c r="MPY234" s="23"/>
      <c r="MPZ234" s="23"/>
      <c r="MQA234" s="23"/>
      <c r="MQB234" s="23"/>
      <c r="MQC234" s="23"/>
      <c r="MQD234" s="23"/>
      <c r="MQE234" s="23"/>
      <c r="MQF234" s="23"/>
      <c r="MQG234" s="23"/>
      <c r="MQH234" s="23"/>
      <c r="MQI234" s="23"/>
      <c r="MQJ234" s="23"/>
      <c r="MQK234" s="23"/>
      <c r="MQL234" s="23"/>
      <c r="MQM234" s="23"/>
      <c r="MQN234" s="23"/>
      <c r="MQO234" s="23"/>
      <c r="MQP234" s="23"/>
      <c r="MQQ234" s="23"/>
      <c r="MQR234" s="23"/>
      <c r="MQS234" s="23"/>
      <c r="MQT234" s="23"/>
      <c r="MQU234" s="23"/>
      <c r="MQV234" s="23"/>
      <c r="MQW234" s="23"/>
      <c r="MQX234" s="23"/>
      <c r="MQY234" s="23"/>
      <c r="MQZ234" s="23"/>
      <c r="MRA234" s="23"/>
      <c r="MRB234" s="23"/>
      <c r="MRC234" s="23"/>
      <c r="MRD234" s="23"/>
      <c r="MRE234" s="23"/>
      <c r="MRF234" s="23"/>
      <c r="MRG234" s="23"/>
      <c r="MRH234" s="23"/>
      <c r="MRI234" s="23"/>
      <c r="MRJ234" s="23"/>
      <c r="MRK234" s="23"/>
      <c r="MRL234" s="23"/>
      <c r="MRM234" s="23"/>
      <c r="MRN234" s="23"/>
      <c r="MRO234" s="23"/>
      <c r="MRP234" s="23"/>
      <c r="MRQ234" s="23"/>
      <c r="MRR234" s="23"/>
      <c r="MRS234" s="23"/>
      <c r="MRT234" s="23"/>
      <c r="MRU234" s="23"/>
      <c r="MRV234" s="23"/>
      <c r="MRW234" s="23"/>
      <c r="MRX234" s="23"/>
      <c r="MRY234" s="23"/>
      <c r="MRZ234" s="23"/>
      <c r="MSA234" s="23"/>
      <c r="MSB234" s="23"/>
      <c r="MSC234" s="23"/>
      <c r="MSD234" s="23"/>
      <c r="MSE234" s="23"/>
      <c r="MSF234" s="23"/>
      <c r="MSG234" s="23"/>
      <c r="MSH234" s="23"/>
      <c r="MSI234" s="23"/>
      <c r="MSJ234" s="23"/>
      <c r="MSK234" s="23"/>
      <c r="MSL234" s="23"/>
      <c r="MSM234" s="23"/>
      <c r="MSN234" s="23"/>
      <c r="MSO234" s="23"/>
      <c r="MSP234" s="23"/>
      <c r="MSQ234" s="23"/>
      <c r="MSR234" s="23"/>
      <c r="MSS234" s="23"/>
      <c r="MST234" s="23"/>
      <c r="MSU234" s="23"/>
      <c r="MSV234" s="23"/>
      <c r="MSW234" s="23"/>
      <c r="MSX234" s="23"/>
      <c r="MSY234" s="23"/>
      <c r="MSZ234" s="23"/>
      <c r="MTA234" s="23"/>
      <c r="MTB234" s="23"/>
      <c r="MTC234" s="23"/>
      <c r="MTD234" s="23"/>
      <c r="MTE234" s="23"/>
      <c r="MTF234" s="23"/>
      <c r="MTG234" s="23"/>
      <c r="MTH234" s="23"/>
      <c r="MTI234" s="23"/>
      <c r="MTJ234" s="23"/>
      <c r="MTK234" s="23"/>
      <c r="MTL234" s="23"/>
      <c r="MTM234" s="23"/>
      <c r="MTN234" s="23"/>
      <c r="MTO234" s="23"/>
      <c r="MTP234" s="23"/>
      <c r="MTQ234" s="23"/>
      <c r="MTR234" s="23"/>
      <c r="MTS234" s="23"/>
      <c r="MTT234" s="23"/>
      <c r="MTU234" s="23"/>
      <c r="MTV234" s="23"/>
      <c r="MTW234" s="23"/>
      <c r="MTX234" s="23"/>
      <c r="MTY234" s="23"/>
      <c r="MTZ234" s="23"/>
      <c r="MUA234" s="23"/>
      <c r="MUB234" s="23"/>
      <c r="MUC234" s="23"/>
      <c r="MUD234" s="23"/>
      <c r="MUE234" s="23"/>
      <c r="MUF234" s="23"/>
      <c r="MUG234" s="23"/>
      <c r="MUH234" s="23"/>
      <c r="MUI234" s="23"/>
      <c r="MUJ234" s="23"/>
      <c r="MUK234" s="23"/>
      <c r="MUL234" s="23"/>
      <c r="MUM234" s="23"/>
      <c r="MUN234" s="23"/>
      <c r="MUO234" s="23"/>
      <c r="MUP234" s="23"/>
      <c r="MUQ234" s="23"/>
      <c r="MUR234" s="23"/>
      <c r="MUS234" s="23"/>
      <c r="MUT234" s="23"/>
      <c r="MUU234" s="23"/>
      <c r="MUV234" s="23"/>
      <c r="MUW234" s="23"/>
      <c r="MUX234" s="23"/>
      <c r="MUY234" s="23"/>
      <c r="MUZ234" s="23"/>
      <c r="MVA234" s="23"/>
      <c r="MVB234" s="23"/>
      <c r="MVC234" s="23"/>
      <c r="MVD234" s="23"/>
      <c r="MVE234" s="23"/>
      <c r="MVF234" s="23"/>
      <c r="MVG234" s="23"/>
      <c r="MVH234" s="23"/>
      <c r="MVI234" s="23"/>
      <c r="MVJ234" s="23"/>
      <c r="MVK234" s="23"/>
      <c r="MVL234" s="23"/>
      <c r="MVM234" s="23"/>
      <c r="MVN234" s="23"/>
      <c r="MVO234" s="23"/>
      <c r="MVP234" s="23"/>
      <c r="MVQ234" s="23"/>
      <c r="MVR234" s="23"/>
      <c r="MVS234" s="23"/>
      <c r="MVT234" s="23"/>
      <c r="MVU234" s="23"/>
      <c r="MVV234" s="23"/>
      <c r="MVW234" s="23"/>
      <c r="MVX234" s="23"/>
      <c r="MVY234" s="23"/>
      <c r="MVZ234" s="23"/>
      <c r="MWA234" s="23"/>
      <c r="MWB234" s="23"/>
      <c r="MWC234" s="23"/>
      <c r="MWD234" s="23"/>
      <c r="MWE234" s="23"/>
      <c r="MWF234" s="23"/>
      <c r="MWG234" s="23"/>
      <c r="MWH234" s="23"/>
      <c r="MWI234" s="23"/>
      <c r="MWJ234" s="23"/>
      <c r="MWK234" s="23"/>
      <c r="MWL234" s="23"/>
      <c r="MWM234" s="23"/>
      <c r="MWN234" s="23"/>
      <c r="MWO234" s="23"/>
      <c r="MWP234" s="23"/>
      <c r="MWQ234" s="23"/>
      <c r="MWR234" s="23"/>
      <c r="MWS234" s="23"/>
      <c r="MWT234" s="23"/>
      <c r="MWU234" s="23"/>
      <c r="MWV234" s="23"/>
      <c r="MWW234" s="23"/>
      <c r="MWX234" s="23"/>
      <c r="MWY234" s="23"/>
      <c r="MWZ234" s="23"/>
      <c r="MXA234" s="23"/>
      <c r="MXB234" s="23"/>
      <c r="MXC234" s="23"/>
      <c r="MXD234" s="23"/>
      <c r="MXE234" s="23"/>
      <c r="MXF234" s="23"/>
      <c r="MXG234" s="23"/>
      <c r="MXH234" s="23"/>
      <c r="MXI234" s="23"/>
      <c r="MXJ234" s="23"/>
      <c r="MXK234" s="23"/>
      <c r="MXL234" s="23"/>
      <c r="MXM234" s="23"/>
      <c r="MXN234" s="23"/>
      <c r="MXO234" s="23"/>
      <c r="MXP234" s="23"/>
      <c r="MXQ234" s="23"/>
      <c r="MXR234" s="23"/>
      <c r="MXS234" s="23"/>
      <c r="MXT234" s="23"/>
      <c r="MXU234" s="23"/>
      <c r="MXV234" s="23"/>
      <c r="MXW234" s="23"/>
      <c r="MXX234" s="23"/>
      <c r="MXY234" s="23"/>
      <c r="MXZ234" s="23"/>
      <c r="MYA234" s="23"/>
      <c r="MYB234" s="23"/>
      <c r="MYC234" s="23"/>
      <c r="MYD234" s="23"/>
      <c r="MYE234" s="23"/>
      <c r="MYF234" s="23"/>
      <c r="MYG234" s="23"/>
      <c r="MYH234" s="23"/>
      <c r="MYI234" s="23"/>
      <c r="MYJ234" s="23"/>
      <c r="MYK234" s="23"/>
      <c r="MYL234" s="23"/>
      <c r="MYM234" s="23"/>
      <c r="MYN234" s="23"/>
      <c r="MYO234" s="23"/>
      <c r="MYP234" s="23"/>
      <c r="MYQ234" s="23"/>
      <c r="MYR234" s="23"/>
      <c r="MYS234" s="23"/>
      <c r="MYT234" s="23"/>
      <c r="MYU234" s="23"/>
      <c r="MYV234" s="23"/>
      <c r="MYW234" s="23"/>
      <c r="MYX234" s="23"/>
      <c r="MYY234" s="23"/>
      <c r="MYZ234" s="23"/>
      <c r="MZA234" s="23"/>
      <c r="MZB234" s="23"/>
      <c r="MZC234" s="23"/>
      <c r="MZD234" s="23"/>
      <c r="MZE234" s="23"/>
      <c r="MZF234" s="23"/>
      <c r="MZG234" s="23"/>
      <c r="MZH234" s="23"/>
      <c r="MZI234" s="23"/>
      <c r="MZJ234" s="23"/>
      <c r="MZK234" s="23"/>
      <c r="MZL234" s="23"/>
      <c r="MZM234" s="23"/>
      <c r="MZN234" s="23"/>
      <c r="MZO234" s="23"/>
      <c r="MZP234" s="23"/>
      <c r="MZQ234" s="23"/>
      <c r="MZR234" s="23"/>
      <c r="MZS234" s="23"/>
      <c r="MZT234" s="23"/>
      <c r="MZU234" s="23"/>
      <c r="MZV234" s="23"/>
      <c r="MZW234" s="23"/>
      <c r="MZX234" s="23"/>
      <c r="MZY234" s="23"/>
      <c r="MZZ234" s="23"/>
      <c r="NAA234" s="23"/>
      <c r="NAB234" s="23"/>
      <c r="NAC234" s="23"/>
      <c r="NAD234" s="23"/>
      <c r="NAE234" s="23"/>
      <c r="NAF234" s="23"/>
      <c r="NAG234" s="23"/>
      <c r="NAH234" s="23"/>
      <c r="NAI234" s="23"/>
      <c r="NAJ234" s="23"/>
      <c r="NAK234" s="23"/>
      <c r="NAL234" s="23"/>
      <c r="NAM234" s="23"/>
      <c r="NAN234" s="23"/>
      <c r="NAO234" s="23"/>
      <c r="NAP234" s="23"/>
      <c r="NAQ234" s="23"/>
      <c r="NAR234" s="23"/>
      <c r="NAS234" s="23"/>
      <c r="NAT234" s="23"/>
      <c r="NAU234" s="23"/>
      <c r="NAV234" s="23"/>
      <c r="NAW234" s="23"/>
      <c r="NAX234" s="23"/>
      <c r="NAY234" s="23"/>
      <c r="NAZ234" s="23"/>
      <c r="NBA234" s="23"/>
      <c r="NBB234" s="23"/>
      <c r="NBC234" s="23"/>
      <c r="NBD234" s="23"/>
      <c r="NBE234" s="23"/>
      <c r="NBF234" s="23"/>
      <c r="NBG234" s="23"/>
      <c r="NBH234" s="23"/>
      <c r="NBI234" s="23"/>
      <c r="NBJ234" s="23"/>
      <c r="NBK234" s="23"/>
      <c r="NBL234" s="23"/>
      <c r="NBM234" s="23"/>
      <c r="NBN234" s="23"/>
      <c r="NBO234" s="23"/>
      <c r="NBP234" s="23"/>
      <c r="NBQ234" s="23"/>
      <c r="NBR234" s="23"/>
      <c r="NBS234" s="23"/>
      <c r="NBT234" s="23"/>
      <c r="NBU234" s="23"/>
      <c r="NBV234" s="23"/>
      <c r="NBW234" s="23"/>
      <c r="NBX234" s="23"/>
      <c r="NBY234" s="23"/>
      <c r="NBZ234" s="23"/>
      <c r="NCA234" s="23"/>
      <c r="NCB234" s="23"/>
      <c r="NCC234" s="23"/>
      <c r="NCD234" s="23"/>
      <c r="NCE234" s="23"/>
      <c r="NCF234" s="23"/>
      <c r="NCG234" s="23"/>
      <c r="NCH234" s="23"/>
      <c r="NCI234" s="23"/>
      <c r="NCJ234" s="23"/>
      <c r="NCK234" s="23"/>
      <c r="NCL234" s="23"/>
      <c r="NCM234" s="23"/>
      <c r="NCN234" s="23"/>
      <c r="NCO234" s="23"/>
      <c r="NCP234" s="23"/>
      <c r="NCQ234" s="23"/>
      <c r="NCR234" s="23"/>
      <c r="NCS234" s="23"/>
      <c r="NCT234" s="23"/>
      <c r="NCU234" s="23"/>
      <c r="NCV234" s="23"/>
      <c r="NCW234" s="23"/>
      <c r="NCX234" s="23"/>
      <c r="NCY234" s="23"/>
      <c r="NCZ234" s="23"/>
      <c r="NDA234" s="23"/>
      <c r="NDB234" s="23"/>
      <c r="NDC234" s="23"/>
      <c r="NDD234" s="23"/>
      <c r="NDE234" s="23"/>
      <c r="NDF234" s="23"/>
      <c r="NDG234" s="23"/>
      <c r="NDH234" s="23"/>
      <c r="NDI234" s="23"/>
      <c r="NDJ234" s="23"/>
      <c r="NDK234" s="23"/>
      <c r="NDL234" s="23"/>
      <c r="NDM234" s="23"/>
      <c r="NDN234" s="23"/>
      <c r="NDO234" s="23"/>
      <c r="NDP234" s="23"/>
      <c r="NDQ234" s="23"/>
      <c r="NDR234" s="23"/>
      <c r="NDS234" s="23"/>
      <c r="NDT234" s="23"/>
      <c r="NDU234" s="23"/>
      <c r="NDV234" s="23"/>
      <c r="NDW234" s="23"/>
      <c r="NDX234" s="23"/>
      <c r="NDY234" s="23"/>
      <c r="NDZ234" s="23"/>
      <c r="NEA234" s="23"/>
      <c r="NEB234" s="23"/>
      <c r="NEC234" s="23"/>
      <c r="NED234" s="23"/>
      <c r="NEE234" s="23"/>
      <c r="NEF234" s="23"/>
      <c r="NEG234" s="23"/>
      <c r="NEH234" s="23"/>
      <c r="NEI234" s="23"/>
      <c r="NEJ234" s="23"/>
      <c r="NEK234" s="23"/>
      <c r="NEL234" s="23"/>
      <c r="NEM234" s="23"/>
      <c r="NEN234" s="23"/>
      <c r="NEO234" s="23"/>
      <c r="NEP234" s="23"/>
      <c r="NEQ234" s="23"/>
      <c r="NER234" s="23"/>
      <c r="NES234" s="23"/>
      <c r="NET234" s="23"/>
      <c r="NEU234" s="23"/>
      <c r="NEV234" s="23"/>
      <c r="NEW234" s="23"/>
      <c r="NEX234" s="23"/>
      <c r="NEY234" s="23"/>
      <c r="NEZ234" s="23"/>
      <c r="NFA234" s="23"/>
      <c r="NFB234" s="23"/>
      <c r="NFC234" s="23"/>
      <c r="NFD234" s="23"/>
      <c r="NFE234" s="23"/>
      <c r="NFF234" s="23"/>
      <c r="NFG234" s="23"/>
      <c r="NFH234" s="23"/>
      <c r="NFI234" s="23"/>
      <c r="NFJ234" s="23"/>
      <c r="NFK234" s="23"/>
      <c r="NFL234" s="23"/>
      <c r="NFM234" s="23"/>
      <c r="NFN234" s="23"/>
      <c r="NFO234" s="23"/>
      <c r="NFP234" s="23"/>
      <c r="NFQ234" s="23"/>
      <c r="NFR234" s="23"/>
      <c r="NFS234" s="23"/>
      <c r="NFT234" s="23"/>
      <c r="NFU234" s="23"/>
      <c r="NFV234" s="23"/>
      <c r="NFW234" s="23"/>
      <c r="NFX234" s="23"/>
      <c r="NFY234" s="23"/>
      <c r="NFZ234" s="23"/>
      <c r="NGA234" s="23"/>
      <c r="NGB234" s="23"/>
      <c r="NGC234" s="23"/>
      <c r="NGD234" s="23"/>
      <c r="NGE234" s="23"/>
      <c r="NGF234" s="23"/>
      <c r="NGG234" s="23"/>
      <c r="NGH234" s="23"/>
      <c r="NGI234" s="23"/>
      <c r="NGJ234" s="23"/>
      <c r="NGK234" s="23"/>
      <c r="NGL234" s="23"/>
      <c r="NGM234" s="23"/>
      <c r="NGN234" s="23"/>
      <c r="NGO234" s="23"/>
      <c r="NGP234" s="23"/>
      <c r="NGQ234" s="23"/>
      <c r="NGR234" s="23"/>
      <c r="NGS234" s="23"/>
      <c r="NGT234" s="23"/>
      <c r="NGU234" s="23"/>
      <c r="NGV234" s="23"/>
      <c r="NGW234" s="23"/>
      <c r="NGX234" s="23"/>
      <c r="NGY234" s="23"/>
      <c r="NGZ234" s="23"/>
      <c r="NHA234" s="23"/>
      <c r="NHB234" s="23"/>
      <c r="NHC234" s="23"/>
      <c r="NHD234" s="23"/>
      <c r="NHE234" s="23"/>
      <c r="NHF234" s="23"/>
      <c r="NHG234" s="23"/>
      <c r="NHH234" s="23"/>
      <c r="NHI234" s="23"/>
      <c r="NHJ234" s="23"/>
      <c r="NHK234" s="23"/>
      <c r="NHL234" s="23"/>
      <c r="NHM234" s="23"/>
      <c r="NHN234" s="23"/>
      <c r="NHO234" s="23"/>
      <c r="NHP234" s="23"/>
      <c r="NHQ234" s="23"/>
      <c r="NHR234" s="23"/>
      <c r="NHS234" s="23"/>
      <c r="NHT234" s="23"/>
      <c r="NHU234" s="23"/>
      <c r="NHV234" s="23"/>
      <c r="NHW234" s="23"/>
      <c r="NHX234" s="23"/>
      <c r="NHY234" s="23"/>
      <c r="NHZ234" s="23"/>
      <c r="NIA234" s="23"/>
      <c r="NIB234" s="23"/>
      <c r="NIC234" s="23"/>
      <c r="NID234" s="23"/>
      <c r="NIE234" s="23"/>
      <c r="NIF234" s="23"/>
      <c r="NIG234" s="23"/>
      <c r="NIH234" s="23"/>
      <c r="NII234" s="23"/>
      <c r="NIJ234" s="23"/>
      <c r="NIK234" s="23"/>
      <c r="NIL234" s="23"/>
      <c r="NIM234" s="23"/>
      <c r="NIN234" s="23"/>
      <c r="NIO234" s="23"/>
      <c r="NIP234" s="23"/>
      <c r="NIQ234" s="23"/>
      <c r="NIR234" s="23"/>
      <c r="NIS234" s="23"/>
      <c r="NIT234" s="23"/>
      <c r="NIU234" s="23"/>
      <c r="NIV234" s="23"/>
      <c r="NIW234" s="23"/>
      <c r="NIX234" s="23"/>
      <c r="NIY234" s="23"/>
      <c r="NIZ234" s="23"/>
      <c r="NJA234" s="23"/>
      <c r="NJB234" s="23"/>
      <c r="NJC234" s="23"/>
      <c r="NJD234" s="23"/>
      <c r="NJE234" s="23"/>
      <c r="NJF234" s="23"/>
      <c r="NJG234" s="23"/>
      <c r="NJH234" s="23"/>
      <c r="NJI234" s="23"/>
      <c r="NJJ234" s="23"/>
      <c r="NJK234" s="23"/>
      <c r="NJL234" s="23"/>
      <c r="NJM234" s="23"/>
      <c r="NJN234" s="23"/>
      <c r="NJO234" s="23"/>
      <c r="NJP234" s="23"/>
      <c r="NJQ234" s="23"/>
      <c r="NJR234" s="23"/>
      <c r="NJS234" s="23"/>
      <c r="NJT234" s="23"/>
      <c r="NJU234" s="23"/>
      <c r="NJV234" s="23"/>
      <c r="NJW234" s="23"/>
      <c r="NJX234" s="23"/>
      <c r="NJY234" s="23"/>
      <c r="NJZ234" s="23"/>
      <c r="NKA234" s="23"/>
      <c r="NKB234" s="23"/>
      <c r="NKC234" s="23"/>
      <c r="NKD234" s="23"/>
      <c r="NKE234" s="23"/>
      <c r="NKF234" s="23"/>
      <c r="NKG234" s="23"/>
      <c r="NKH234" s="23"/>
      <c r="NKI234" s="23"/>
      <c r="NKJ234" s="23"/>
      <c r="NKK234" s="23"/>
      <c r="NKL234" s="23"/>
      <c r="NKM234" s="23"/>
      <c r="NKN234" s="23"/>
      <c r="NKO234" s="23"/>
      <c r="NKP234" s="23"/>
      <c r="NKQ234" s="23"/>
      <c r="NKR234" s="23"/>
      <c r="NKS234" s="23"/>
      <c r="NKT234" s="23"/>
      <c r="NKU234" s="23"/>
      <c r="NKV234" s="23"/>
      <c r="NKW234" s="23"/>
      <c r="NKX234" s="23"/>
      <c r="NKY234" s="23"/>
      <c r="NKZ234" s="23"/>
      <c r="NLA234" s="23"/>
      <c r="NLB234" s="23"/>
      <c r="NLC234" s="23"/>
      <c r="NLD234" s="23"/>
      <c r="NLE234" s="23"/>
      <c r="NLF234" s="23"/>
      <c r="NLG234" s="23"/>
      <c r="NLH234" s="23"/>
      <c r="NLI234" s="23"/>
      <c r="NLJ234" s="23"/>
      <c r="NLK234" s="23"/>
      <c r="NLL234" s="23"/>
      <c r="NLM234" s="23"/>
      <c r="NLN234" s="23"/>
      <c r="NLO234" s="23"/>
      <c r="NLP234" s="23"/>
      <c r="NLQ234" s="23"/>
      <c r="NLR234" s="23"/>
      <c r="NLS234" s="23"/>
      <c r="NLT234" s="23"/>
      <c r="NLU234" s="23"/>
      <c r="NLV234" s="23"/>
      <c r="NLW234" s="23"/>
      <c r="NLX234" s="23"/>
      <c r="NLY234" s="23"/>
      <c r="NLZ234" s="23"/>
      <c r="NMA234" s="23"/>
      <c r="NMB234" s="23"/>
      <c r="NMC234" s="23"/>
      <c r="NMD234" s="23"/>
      <c r="NME234" s="23"/>
      <c r="NMF234" s="23"/>
      <c r="NMG234" s="23"/>
      <c r="NMH234" s="23"/>
      <c r="NMI234" s="23"/>
      <c r="NMJ234" s="23"/>
      <c r="NMK234" s="23"/>
      <c r="NML234" s="23"/>
      <c r="NMM234" s="23"/>
      <c r="NMN234" s="23"/>
      <c r="NMO234" s="23"/>
      <c r="NMP234" s="23"/>
      <c r="NMQ234" s="23"/>
      <c r="NMR234" s="23"/>
      <c r="NMS234" s="23"/>
      <c r="NMT234" s="23"/>
      <c r="NMU234" s="23"/>
      <c r="NMV234" s="23"/>
      <c r="NMW234" s="23"/>
      <c r="NMX234" s="23"/>
      <c r="NMY234" s="23"/>
      <c r="NMZ234" s="23"/>
      <c r="NNA234" s="23"/>
      <c r="NNB234" s="23"/>
      <c r="NNC234" s="23"/>
      <c r="NND234" s="23"/>
      <c r="NNE234" s="23"/>
      <c r="NNF234" s="23"/>
      <c r="NNG234" s="23"/>
      <c r="NNH234" s="23"/>
      <c r="NNI234" s="23"/>
      <c r="NNJ234" s="23"/>
      <c r="NNK234" s="23"/>
      <c r="NNL234" s="23"/>
      <c r="NNM234" s="23"/>
      <c r="NNN234" s="23"/>
      <c r="NNO234" s="23"/>
      <c r="NNP234" s="23"/>
      <c r="NNQ234" s="23"/>
      <c r="NNR234" s="23"/>
      <c r="NNS234" s="23"/>
      <c r="NNT234" s="23"/>
      <c r="NNU234" s="23"/>
      <c r="NNV234" s="23"/>
      <c r="NNW234" s="23"/>
      <c r="NNX234" s="23"/>
      <c r="NNY234" s="23"/>
      <c r="NNZ234" s="23"/>
      <c r="NOA234" s="23"/>
      <c r="NOB234" s="23"/>
      <c r="NOC234" s="23"/>
      <c r="NOD234" s="23"/>
      <c r="NOE234" s="23"/>
      <c r="NOF234" s="23"/>
      <c r="NOG234" s="23"/>
      <c r="NOH234" s="23"/>
      <c r="NOI234" s="23"/>
      <c r="NOJ234" s="23"/>
      <c r="NOK234" s="23"/>
      <c r="NOL234" s="23"/>
      <c r="NOM234" s="23"/>
      <c r="NON234" s="23"/>
      <c r="NOO234" s="23"/>
      <c r="NOP234" s="23"/>
      <c r="NOQ234" s="23"/>
      <c r="NOR234" s="23"/>
      <c r="NOS234" s="23"/>
      <c r="NOT234" s="23"/>
      <c r="NOU234" s="23"/>
      <c r="NOV234" s="23"/>
      <c r="NOW234" s="23"/>
      <c r="NOX234" s="23"/>
      <c r="NOY234" s="23"/>
      <c r="NOZ234" s="23"/>
      <c r="NPA234" s="23"/>
      <c r="NPB234" s="23"/>
      <c r="NPC234" s="23"/>
      <c r="NPD234" s="23"/>
      <c r="NPE234" s="23"/>
      <c r="NPF234" s="23"/>
      <c r="NPG234" s="23"/>
      <c r="NPH234" s="23"/>
      <c r="NPI234" s="23"/>
      <c r="NPJ234" s="23"/>
      <c r="NPK234" s="23"/>
      <c r="NPL234" s="23"/>
      <c r="NPM234" s="23"/>
      <c r="NPN234" s="23"/>
      <c r="NPO234" s="23"/>
      <c r="NPP234" s="23"/>
      <c r="NPQ234" s="23"/>
      <c r="NPR234" s="23"/>
      <c r="NPS234" s="23"/>
      <c r="NPT234" s="23"/>
      <c r="NPU234" s="23"/>
      <c r="NPV234" s="23"/>
      <c r="NPW234" s="23"/>
      <c r="NPX234" s="23"/>
      <c r="NPY234" s="23"/>
      <c r="NPZ234" s="23"/>
      <c r="NQA234" s="23"/>
      <c r="NQB234" s="23"/>
      <c r="NQC234" s="23"/>
      <c r="NQD234" s="23"/>
      <c r="NQE234" s="23"/>
      <c r="NQF234" s="23"/>
      <c r="NQG234" s="23"/>
      <c r="NQH234" s="23"/>
      <c r="NQI234" s="23"/>
      <c r="NQJ234" s="23"/>
      <c r="NQK234" s="23"/>
      <c r="NQL234" s="23"/>
      <c r="NQM234" s="23"/>
      <c r="NQN234" s="23"/>
      <c r="NQO234" s="23"/>
      <c r="NQP234" s="23"/>
      <c r="NQQ234" s="23"/>
      <c r="NQR234" s="23"/>
      <c r="NQS234" s="23"/>
      <c r="NQT234" s="23"/>
      <c r="NQU234" s="23"/>
      <c r="NQV234" s="23"/>
      <c r="NQW234" s="23"/>
      <c r="NQX234" s="23"/>
      <c r="NQY234" s="23"/>
      <c r="NQZ234" s="23"/>
      <c r="NRA234" s="23"/>
      <c r="NRB234" s="23"/>
      <c r="NRC234" s="23"/>
      <c r="NRD234" s="23"/>
      <c r="NRE234" s="23"/>
      <c r="NRF234" s="23"/>
      <c r="NRG234" s="23"/>
      <c r="NRH234" s="23"/>
      <c r="NRI234" s="23"/>
      <c r="NRJ234" s="23"/>
      <c r="NRK234" s="23"/>
      <c r="NRL234" s="23"/>
      <c r="NRM234" s="23"/>
      <c r="NRN234" s="23"/>
      <c r="NRO234" s="23"/>
      <c r="NRP234" s="23"/>
      <c r="NRQ234" s="23"/>
      <c r="NRR234" s="23"/>
      <c r="NRS234" s="23"/>
      <c r="NRT234" s="23"/>
      <c r="NRU234" s="23"/>
      <c r="NRV234" s="23"/>
      <c r="NRW234" s="23"/>
      <c r="NRX234" s="23"/>
      <c r="NRY234" s="23"/>
      <c r="NRZ234" s="23"/>
      <c r="NSA234" s="23"/>
      <c r="NSB234" s="23"/>
      <c r="NSC234" s="23"/>
      <c r="NSD234" s="23"/>
      <c r="NSE234" s="23"/>
      <c r="NSF234" s="23"/>
      <c r="NSG234" s="23"/>
      <c r="NSH234" s="23"/>
      <c r="NSI234" s="23"/>
      <c r="NSJ234" s="23"/>
      <c r="NSK234" s="23"/>
      <c r="NSL234" s="23"/>
      <c r="NSM234" s="23"/>
      <c r="NSN234" s="23"/>
      <c r="NSO234" s="23"/>
      <c r="NSP234" s="23"/>
      <c r="NSQ234" s="23"/>
      <c r="NSR234" s="23"/>
      <c r="NSS234" s="23"/>
      <c r="NST234" s="23"/>
      <c r="NSU234" s="23"/>
      <c r="NSV234" s="23"/>
      <c r="NSW234" s="23"/>
      <c r="NSX234" s="23"/>
      <c r="NSY234" s="23"/>
      <c r="NSZ234" s="23"/>
      <c r="NTA234" s="23"/>
      <c r="NTB234" s="23"/>
      <c r="NTC234" s="23"/>
      <c r="NTD234" s="23"/>
      <c r="NTE234" s="23"/>
      <c r="NTF234" s="23"/>
      <c r="NTG234" s="23"/>
      <c r="NTH234" s="23"/>
      <c r="NTI234" s="23"/>
      <c r="NTJ234" s="23"/>
      <c r="NTK234" s="23"/>
      <c r="NTL234" s="23"/>
      <c r="NTM234" s="23"/>
      <c r="NTN234" s="23"/>
      <c r="NTO234" s="23"/>
      <c r="NTP234" s="23"/>
      <c r="NTQ234" s="23"/>
      <c r="NTR234" s="23"/>
      <c r="NTS234" s="23"/>
      <c r="NTT234" s="23"/>
      <c r="NTU234" s="23"/>
      <c r="NTV234" s="23"/>
      <c r="NTW234" s="23"/>
      <c r="NTX234" s="23"/>
      <c r="NTY234" s="23"/>
      <c r="NTZ234" s="23"/>
      <c r="NUA234" s="23"/>
      <c r="NUB234" s="23"/>
      <c r="NUC234" s="23"/>
      <c r="NUD234" s="23"/>
      <c r="NUE234" s="23"/>
      <c r="NUF234" s="23"/>
      <c r="NUG234" s="23"/>
      <c r="NUH234" s="23"/>
      <c r="NUI234" s="23"/>
      <c r="NUJ234" s="23"/>
      <c r="NUK234" s="23"/>
      <c r="NUL234" s="23"/>
      <c r="NUM234" s="23"/>
      <c r="NUN234" s="23"/>
      <c r="NUO234" s="23"/>
      <c r="NUP234" s="23"/>
      <c r="NUQ234" s="23"/>
      <c r="NUR234" s="23"/>
      <c r="NUS234" s="23"/>
      <c r="NUT234" s="23"/>
      <c r="NUU234" s="23"/>
      <c r="NUV234" s="23"/>
      <c r="NUW234" s="23"/>
      <c r="NUX234" s="23"/>
      <c r="NUY234" s="23"/>
      <c r="NUZ234" s="23"/>
      <c r="NVA234" s="23"/>
      <c r="NVB234" s="23"/>
      <c r="NVC234" s="23"/>
      <c r="NVD234" s="23"/>
      <c r="NVE234" s="23"/>
      <c r="NVF234" s="23"/>
      <c r="NVG234" s="23"/>
      <c r="NVH234" s="23"/>
      <c r="NVI234" s="23"/>
      <c r="NVJ234" s="23"/>
      <c r="NVK234" s="23"/>
      <c r="NVL234" s="23"/>
      <c r="NVM234" s="23"/>
      <c r="NVN234" s="23"/>
      <c r="NVO234" s="23"/>
      <c r="NVP234" s="23"/>
      <c r="NVQ234" s="23"/>
      <c r="NVR234" s="23"/>
      <c r="NVS234" s="23"/>
      <c r="NVT234" s="23"/>
      <c r="NVU234" s="23"/>
      <c r="NVV234" s="23"/>
      <c r="NVW234" s="23"/>
      <c r="NVX234" s="23"/>
      <c r="NVY234" s="23"/>
      <c r="NVZ234" s="23"/>
      <c r="NWA234" s="23"/>
      <c r="NWB234" s="23"/>
      <c r="NWC234" s="23"/>
      <c r="NWD234" s="23"/>
      <c r="NWE234" s="23"/>
      <c r="NWF234" s="23"/>
      <c r="NWG234" s="23"/>
      <c r="NWH234" s="23"/>
      <c r="NWI234" s="23"/>
      <c r="NWJ234" s="23"/>
      <c r="NWK234" s="23"/>
      <c r="NWL234" s="23"/>
      <c r="NWM234" s="23"/>
      <c r="NWN234" s="23"/>
      <c r="NWO234" s="23"/>
      <c r="NWP234" s="23"/>
      <c r="NWQ234" s="23"/>
      <c r="NWR234" s="23"/>
      <c r="NWS234" s="23"/>
      <c r="NWT234" s="23"/>
      <c r="NWU234" s="23"/>
      <c r="NWV234" s="23"/>
      <c r="NWW234" s="23"/>
      <c r="NWX234" s="23"/>
      <c r="NWY234" s="23"/>
      <c r="NWZ234" s="23"/>
      <c r="NXA234" s="23"/>
      <c r="NXB234" s="23"/>
      <c r="NXC234" s="23"/>
      <c r="NXD234" s="23"/>
      <c r="NXE234" s="23"/>
      <c r="NXF234" s="23"/>
      <c r="NXG234" s="23"/>
      <c r="NXH234" s="23"/>
      <c r="NXI234" s="23"/>
      <c r="NXJ234" s="23"/>
      <c r="NXK234" s="23"/>
      <c r="NXL234" s="23"/>
      <c r="NXM234" s="23"/>
      <c r="NXN234" s="23"/>
      <c r="NXO234" s="23"/>
      <c r="NXP234" s="23"/>
      <c r="NXQ234" s="23"/>
      <c r="NXR234" s="23"/>
      <c r="NXS234" s="23"/>
      <c r="NXT234" s="23"/>
      <c r="NXU234" s="23"/>
      <c r="NXV234" s="23"/>
      <c r="NXW234" s="23"/>
      <c r="NXX234" s="23"/>
      <c r="NXY234" s="23"/>
      <c r="NXZ234" s="23"/>
      <c r="NYA234" s="23"/>
      <c r="NYB234" s="23"/>
      <c r="NYC234" s="23"/>
      <c r="NYD234" s="23"/>
      <c r="NYE234" s="23"/>
      <c r="NYF234" s="23"/>
      <c r="NYG234" s="23"/>
      <c r="NYH234" s="23"/>
      <c r="NYI234" s="23"/>
      <c r="NYJ234" s="23"/>
      <c r="NYK234" s="23"/>
      <c r="NYL234" s="23"/>
      <c r="NYM234" s="23"/>
      <c r="NYN234" s="23"/>
      <c r="NYO234" s="23"/>
      <c r="NYP234" s="23"/>
      <c r="NYQ234" s="23"/>
      <c r="NYR234" s="23"/>
      <c r="NYS234" s="23"/>
      <c r="NYT234" s="23"/>
      <c r="NYU234" s="23"/>
      <c r="NYV234" s="23"/>
      <c r="NYW234" s="23"/>
      <c r="NYX234" s="23"/>
      <c r="NYY234" s="23"/>
      <c r="NYZ234" s="23"/>
      <c r="NZA234" s="23"/>
      <c r="NZB234" s="23"/>
      <c r="NZC234" s="23"/>
      <c r="NZD234" s="23"/>
      <c r="NZE234" s="23"/>
      <c r="NZF234" s="23"/>
      <c r="NZG234" s="23"/>
      <c r="NZH234" s="23"/>
      <c r="NZI234" s="23"/>
      <c r="NZJ234" s="23"/>
      <c r="NZK234" s="23"/>
      <c r="NZL234" s="23"/>
      <c r="NZM234" s="23"/>
      <c r="NZN234" s="23"/>
      <c r="NZO234" s="23"/>
      <c r="NZP234" s="23"/>
      <c r="NZQ234" s="23"/>
      <c r="NZR234" s="23"/>
      <c r="NZS234" s="23"/>
      <c r="NZT234" s="23"/>
      <c r="NZU234" s="23"/>
      <c r="NZV234" s="23"/>
      <c r="NZW234" s="23"/>
      <c r="NZX234" s="23"/>
      <c r="NZY234" s="23"/>
      <c r="NZZ234" s="23"/>
      <c r="OAA234" s="23"/>
      <c r="OAB234" s="23"/>
      <c r="OAC234" s="23"/>
      <c r="OAD234" s="23"/>
      <c r="OAE234" s="23"/>
      <c r="OAF234" s="23"/>
      <c r="OAG234" s="23"/>
      <c r="OAH234" s="23"/>
      <c r="OAI234" s="23"/>
      <c r="OAJ234" s="23"/>
      <c r="OAK234" s="23"/>
      <c r="OAL234" s="23"/>
      <c r="OAM234" s="23"/>
      <c r="OAN234" s="23"/>
      <c r="OAO234" s="23"/>
      <c r="OAP234" s="23"/>
      <c r="OAQ234" s="23"/>
      <c r="OAR234" s="23"/>
      <c r="OAS234" s="23"/>
      <c r="OAT234" s="23"/>
      <c r="OAU234" s="23"/>
      <c r="OAV234" s="23"/>
      <c r="OAW234" s="23"/>
      <c r="OAX234" s="23"/>
      <c r="OAY234" s="23"/>
      <c r="OAZ234" s="23"/>
      <c r="OBA234" s="23"/>
      <c r="OBB234" s="23"/>
      <c r="OBC234" s="23"/>
      <c r="OBD234" s="23"/>
      <c r="OBE234" s="23"/>
      <c r="OBF234" s="23"/>
      <c r="OBG234" s="23"/>
      <c r="OBH234" s="23"/>
      <c r="OBI234" s="23"/>
      <c r="OBJ234" s="23"/>
      <c r="OBK234" s="23"/>
      <c r="OBL234" s="23"/>
      <c r="OBM234" s="23"/>
      <c r="OBN234" s="23"/>
      <c r="OBO234" s="23"/>
      <c r="OBP234" s="23"/>
      <c r="OBQ234" s="23"/>
      <c r="OBR234" s="23"/>
      <c r="OBS234" s="23"/>
      <c r="OBT234" s="23"/>
      <c r="OBU234" s="23"/>
      <c r="OBV234" s="23"/>
      <c r="OBW234" s="23"/>
      <c r="OBX234" s="23"/>
      <c r="OBY234" s="23"/>
      <c r="OBZ234" s="23"/>
      <c r="OCA234" s="23"/>
      <c r="OCB234" s="23"/>
      <c r="OCC234" s="23"/>
      <c r="OCD234" s="23"/>
      <c r="OCE234" s="23"/>
      <c r="OCF234" s="23"/>
      <c r="OCG234" s="23"/>
      <c r="OCH234" s="23"/>
      <c r="OCI234" s="23"/>
      <c r="OCJ234" s="23"/>
      <c r="OCK234" s="23"/>
      <c r="OCL234" s="23"/>
      <c r="OCM234" s="23"/>
      <c r="OCN234" s="23"/>
      <c r="OCO234" s="23"/>
      <c r="OCP234" s="23"/>
      <c r="OCQ234" s="23"/>
      <c r="OCR234" s="23"/>
      <c r="OCS234" s="23"/>
      <c r="OCT234" s="23"/>
      <c r="OCU234" s="23"/>
      <c r="OCV234" s="23"/>
      <c r="OCW234" s="23"/>
      <c r="OCX234" s="23"/>
      <c r="OCY234" s="23"/>
      <c r="OCZ234" s="23"/>
      <c r="ODA234" s="23"/>
      <c r="ODB234" s="23"/>
      <c r="ODC234" s="23"/>
      <c r="ODD234" s="23"/>
      <c r="ODE234" s="23"/>
      <c r="ODF234" s="23"/>
      <c r="ODG234" s="23"/>
      <c r="ODH234" s="23"/>
      <c r="ODI234" s="23"/>
      <c r="ODJ234" s="23"/>
      <c r="ODK234" s="23"/>
      <c r="ODL234" s="23"/>
      <c r="ODM234" s="23"/>
      <c r="ODN234" s="23"/>
      <c r="ODO234" s="23"/>
      <c r="ODP234" s="23"/>
      <c r="ODQ234" s="23"/>
      <c r="ODR234" s="23"/>
      <c r="ODS234" s="23"/>
      <c r="ODT234" s="23"/>
      <c r="ODU234" s="23"/>
      <c r="ODV234" s="23"/>
      <c r="ODW234" s="23"/>
      <c r="ODX234" s="23"/>
      <c r="ODY234" s="23"/>
      <c r="ODZ234" s="23"/>
      <c r="OEA234" s="23"/>
      <c r="OEB234" s="23"/>
      <c r="OEC234" s="23"/>
      <c r="OED234" s="23"/>
      <c r="OEE234" s="23"/>
      <c r="OEF234" s="23"/>
      <c r="OEG234" s="23"/>
      <c r="OEH234" s="23"/>
      <c r="OEI234" s="23"/>
      <c r="OEJ234" s="23"/>
      <c r="OEK234" s="23"/>
      <c r="OEL234" s="23"/>
      <c r="OEM234" s="23"/>
      <c r="OEN234" s="23"/>
      <c r="OEO234" s="23"/>
      <c r="OEP234" s="23"/>
      <c r="OEQ234" s="23"/>
      <c r="OER234" s="23"/>
      <c r="OES234" s="23"/>
      <c r="OET234" s="23"/>
      <c r="OEU234" s="23"/>
      <c r="OEV234" s="23"/>
      <c r="OEW234" s="23"/>
      <c r="OEX234" s="23"/>
      <c r="OEY234" s="23"/>
      <c r="OEZ234" s="23"/>
      <c r="OFA234" s="23"/>
      <c r="OFB234" s="23"/>
      <c r="OFC234" s="23"/>
      <c r="OFD234" s="23"/>
      <c r="OFE234" s="23"/>
      <c r="OFF234" s="23"/>
      <c r="OFG234" s="23"/>
      <c r="OFH234" s="23"/>
      <c r="OFI234" s="23"/>
      <c r="OFJ234" s="23"/>
      <c r="OFK234" s="23"/>
      <c r="OFL234" s="23"/>
      <c r="OFM234" s="23"/>
      <c r="OFN234" s="23"/>
      <c r="OFO234" s="23"/>
      <c r="OFP234" s="23"/>
      <c r="OFQ234" s="23"/>
      <c r="OFR234" s="23"/>
      <c r="OFS234" s="23"/>
      <c r="OFT234" s="23"/>
      <c r="OFU234" s="23"/>
      <c r="OFV234" s="23"/>
      <c r="OFW234" s="23"/>
      <c r="OFX234" s="23"/>
      <c r="OFY234" s="23"/>
      <c r="OFZ234" s="23"/>
      <c r="OGA234" s="23"/>
      <c r="OGB234" s="23"/>
      <c r="OGC234" s="23"/>
      <c r="OGD234" s="23"/>
      <c r="OGE234" s="23"/>
      <c r="OGF234" s="23"/>
      <c r="OGG234" s="23"/>
      <c r="OGH234" s="23"/>
      <c r="OGI234" s="23"/>
      <c r="OGJ234" s="23"/>
      <c r="OGK234" s="23"/>
      <c r="OGL234" s="23"/>
      <c r="OGM234" s="23"/>
      <c r="OGN234" s="23"/>
      <c r="OGO234" s="23"/>
      <c r="OGP234" s="23"/>
      <c r="OGQ234" s="23"/>
      <c r="OGR234" s="23"/>
      <c r="OGS234" s="23"/>
      <c r="OGT234" s="23"/>
      <c r="OGU234" s="23"/>
      <c r="OGV234" s="23"/>
      <c r="OGW234" s="23"/>
      <c r="OGX234" s="23"/>
      <c r="OGY234" s="23"/>
      <c r="OGZ234" s="23"/>
      <c r="OHA234" s="23"/>
      <c r="OHB234" s="23"/>
      <c r="OHC234" s="23"/>
      <c r="OHD234" s="23"/>
      <c r="OHE234" s="23"/>
      <c r="OHF234" s="23"/>
      <c r="OHG234" s="23"/>
      <c r="OHH234" s="23"/>
      <c r="OHI234" s="23"/>
      <c r="OHJ234" s="23"/>
      <c r="OHK234" s="23"/>
      <c r="OHL234" s="23"/>
      <c r="OHM234" s="23"/>
      <c r="OHN234" s="23"/>
      <c r="OHO234" s="23"/>
      <c r="OHP234" s="23"/>
      <c r="OHQ234" s="23"/>
      <c r="OHR234" s="23"/>
      <c r="OHS234" s="23"/>
      <c r="OHT234" s="23"/>
      <c r="OHU234" s="23"/>
      <c r="OHV234" s="23"/>
      <c r="OHW234" s="23"/>
      <c r="OHX234" s="23"/>
      <c r="OHY234" s="23"/>
      <c r="OHZ234" s="23"/>
      <c r="OIA234" s="23"/>
      <c r="OIB234" s="23"/>
      <c r="OIC234" s="23"/>
      <c r="OID234" s="23"/>
      <c r="OIE234" s="23"/>
      <c r="OIF234" s="23"/>
      <c r="OIG234" s="23"/>
      <c r="OIH234" s="23"/>
      <c r="OII234" s="23"/>
      <c r="OIJ234" s="23"/>
      <c r="OIK234" s="23"/>
      <c r="OIL234" s="23"/>
      <c r="OIM234" s="23"/>
      <c r="OIN234" s="23"/>
      <c r="OIO234" s="23"/>
      <c r="OIP234" s="23"/>
      <c r="OIQ234" s="23"/>
      <c r="OIR234" s="23"/>
      <c r="OIS234" s="23"/>
      <c r="OIT234" s="23"/>
      <c r="OIU234" s="23"/>
      <c r="OIV234" s="23"/>
      <c r="OIW234" s="23"/>
      <c r="OIX234" s="23"/>
      <c r="OIY234" s="23"/>
      <c r="OIZ234" s="23"/>
      <c r="OJA234" s="23"/>
      <c r="OJB234" s="23"/>
      <c r="OJC234" s="23"/>
      <c r="OJD234" s="23"/>
      <c r="OJE234" s="23"/>
      <c r="OJF234" s="23"/>
      <c r="OJG234" s="23"/>
      <c r="OJH234" s="23"/>
      <c r="OJI234" s="23"/>
      <c r="OJJ234" s="23"/>
      <c r="OJK234" s="23"/>
      <c r="OJL234" s="23"/>
      <c r="OJM234" s="23"/>
      <c r="OJN234" s="23"/>
      <c r="OJO234" s="23"/>
      <c r="OJP234" s="23"/>
      <c r="OJQ234" s="23"/>
      <c r="OJR234" s="23"/>
      <c r="OJS234" s="23"/>
      <c r="OJT234" s="23"/>
      <c r="OJU234" s="23"/>
      <c r="OJV234" s="23"/>
      <c r="OJW234" s="23"/>
      <c r="OJX234" s="23"/>
      <c r="OJY234" s="23"/>
      <c r="OJZ234" s="23"/>
      <c r="OKA234" s="23"/>
      <c r="OKB234" s="23"/>
      <c r="OKC234" s="23"/>
      <c r="OKD234" s="23"/>
      <c r="OKE234" s="23"/>
      <c r="OKF234" s="23"/>
      <c r="OKG234" s="23"/>
      <c r="OKH234" s="23"/>
      <c r="OKI234" s="23"/>
      <c r="OKJ234" s="23"/>
      <c r="OKK234" s="23"/>
      <c r="OKL234" s="23"/>
      <c r="OKM234" s="23"/>
      <c r="OKN234" s="23"/>
      <c r="OKO234" s="23"/>
      <c r="OKP234" s="23"/>
      <c r="OKQ234" s="23"/>
      <c r="OKR234" s="23"/>
      <c r="OKS234" s="23"/>
      <c r="OKT234" s="23"/>
      <c r="OKU234" s="23"/>
      <c r="OKV234" s="23"/>
      <c r="OKW234" s="23"/>
      <c r="OKX234" s="23"/>
      <c r="OKY234" s="23"/>
      <c r="OKZ234" s="23"/>
      <c r="OLA234" s="23"/>
      <c r="OLB234" s="23"/>
      <c r="OLC234" s="23"/>
      <c r="OLD234" s="23"/>
      <c r="OLE234" s="23"/>
      <c r="OLF234" s="23"/>
      <c r="OLG234" s="23"/>
      <c r="OLH234" s="23"/>
      <c r="OLI234" s="23"/>
      <c r="OLJ234" s="23"/>
      <c r="OLK234" s="23"/>
      <c r="OLL234" s="23"/>
      <c r="OLM234" s="23"/>
      <c r="OLN234" s="23"/>
      <c r="OLO234" s="23"/>
      <c r="OLP234" s="23"/>
      <c r="OLQ234" s="23"/>
      <c r="OLR234" s="23"/>
      <c r="OLS234" s="23"/>
      <c r="OLT234" s="23"/>
      <c r="OLU234" s="23"/>
      <c r="OLV234" s="23"/>
      <c r="OLW234" s="23"/>
      <c r="OLX234" s="23"/>
      <c r="OLY234" s="23"/>
      <c r="OLZ234" s="23"/>
      <c r="OMA234" s="23"/>
      <c r="OMB234" s="23"/>
      <c r="OMC234" s="23"/>
      <c r="OMD234" s="23"/>
      <c r="OME234" s="23"/>
      <c r="OMF234" s="23"/>
      <c r="OMG234" s="23"/>
      <c r="OMH234" s="23"/>
      <c r="OMI234" s="23"/>
      <c r="OMJ234" s="23"/>
      <c r="OMK234" s="23"/>
      <c r="OML234" s="23"/>
      <c r="OMM234" s="23"/>
      <c r="OMN234" s="23"/>
      <c r="OMO234" s="23"/>
      <c r="OMP234" s="23"/>
      <c r="OMQ234" s="23"/>
      <c r="OMR234" s="23"/>
      <c r="OMS234" s="23"/>
      <c r="OMT234" s="23"/>
      <c r="OMU234" s="23"/>
      <c r="OMV234" s="23"/>
      <c r="OMW234" s="23"/>
      <c r="OMX234" s="23"/>
      <c r="OMY234" s="23"/>
      <c r="OMZ234" s="23"/>
      <c r="ONA234" s="23"/>
      <c r="ONB234" s="23"/>
      <c r="ONC234" s="23"/>
      <c r="OND234" s="23"/>
      <c r="ONE234" s="23"/>
      <c r="ONF234" s="23"/>
      <c r="ONG234" s="23"/>
      <c r="ONH234" s="23"/>
      <c r="ONI234" s="23"/>
      <c r="ONJ234" s="23"/>
      <c r="ONK234" s="23"/>
      <c r="ONL234" s="23"/>
      <c r="ONM234" s="23"/>
      <c r="ONN234" s="23"/>
      <c r="ONO234" s="23"/>
      <c r="ONP234" s="23"/>
      <c r="ONQ234" s="23"/>
      <c r="ONR234" s="23"/>
      <c r="ONS234" s="23"/>
      <c r="ONT234" s="23"/>
      <c r="ONU234" s="23"/>
      <c r="ONV234" s="23"/>
      <c r="ONW234" s="23"/>
      <c r="ONX234" s="23"/>
      <c r="ONY234" s="23"/>
      <c r="ONZ234" s="23"/>
      <c r="OOA234" s="23"/>
      <c r="OOB234" s="23"/>
      <c r="OOC234" s="23"/>
      <c r="OOD234" s="23"/>
      <c r="OOE234" s="23"/>
      <c r="OOF234" s="23"/>
      <c r="OOG234" s="23"/>
      <c r="OOH234" s="23"/>
      <c r="OOI234" s="23"/>
      <c r="OOJ234" s="23"/>
      <c r="OOK234" s="23"/>
      <c r="OOL234" s="23"/>
      <c r="OOM234" s="23"/>
      <c r="OON234" s="23"/>
      <c r="OOO234" s="23"/>
      <c r="OOP234" s="23"/>
      <c r="OOQ234" s="23"/>
      <c r="OOR234" s="23"/>
      <c r="OOS234" s="23"/>
      <c r="OOT234" s="23"/>
      <c r="OOU234" s="23"/>
      <c r="OOV234" s="23"/>
      <c r="OOW234" s="23"/>
      <c r="OOX234" s="23"/>
      <c r="OOY234" s="23"/>
      <c r="OOZ234" s="23"/>
      <c r="OPA234" s="23"/>
      <c r="OPB234" s="23"/>
      <c r="OPC234" s="23"/>
      <c r="OPD234" s="23"/>
      <c r="OPE234" s="23"/>
      <c r="OPF234" s="23"/>
      <c r="OPG234" s="23"/>
      <c r="OPH234" s="23"/>
      <c r="OPI234" s="23"/>
      <c r="OPJ234" s="23"/>
      <c r="OPK234" s="23"/>
      <c r="OPL234" s="23"/>
      <c r="OPM234" s="23"/>
      <c r="OPN234" s="23"/>
      <c r="OPO234" s="23"/>
      <c r="OPP234" s="23"/>
      <c r="OPQ234" s="23"/>
      <c r="OPR234" s="23"/>
      <c r="OPS234" s="23"/>
      <c r="OPT234" s="23"/>
      <c r="OPU234" s="23"/>
      <c r="OPV234" s="23"/>
      <c r="OPW234" s="23"/>
      <c r="OPX234" s="23"/>
      <c r="OPY234" s="23"/>
      <c r="OPZ234" s="23"/>
      <c r="OQA234" s="23"/>
      <c r="OQB234" s="23"/>
      <c r="OQC234" s="23"/>
      <c r="OQD234" s="23"/>
      <c r="OQE234" s="23"/>
      <c r="OQF234" s="23"/>
      <c r="OQG234" s="23"/>
      <c r="OQH234" s="23"/>
      <c r="OQI234" s="23"/>
      <c r="OQJ234" s="23"/>
      <c r="OQK234" s="23"/>
      <c r="OQL234" s="23"/>
      <c r="OQM234" s="23"/>
      <c r="OQN234" s="23"/>
      <c r="OQO234" s="23"/>
      <c r="OQP234" s="23"/>
      <c r="OQQ234" s="23"/>
      <c r="OQR234" s="23"/>
      <c r="OQS234" s="23"/>
      <c r="OQT234" s="23"/>
      <c r="OQU234" s="23"/>
      <c r="OQV234" s="23"/>
      <c r="OQW234" s="23"/>
      <c r="OQX234" s="23"/>
      <c r="OQY234" s="23"/>
      <c r="OQZ234" s="23"/>
      <c r="ORA234" s="23"/>
      <c r="ORB234" s="23"/>
      <c r="ORC234" s="23"/>
      <c r="ORD234" s="23"/>
      <c r="ORE234" s="23"/>
      <c r="ORF234" s="23"/>
      <c r="ORG234" s="23"/>
      <c r="ORH234" s="23"/>
      <c r="ORI234" s="23"/>
      <c r="ORJ234" s="23"/>
      <c r="ORK234" s="23"/>
      <c r="ORL234" s="23"/>
      <c r="ORM234" s="23"/>
      <c r="ORN234" s="23"/>
      <c r="ORO234" s="23"/>
      <c r="ORP234" s="23"/>
      <c r="ORQ234" s="23"/>
      <c r="ORR234" s="23"/>
      <c r="ORS234" s="23"/>
      <c r="ORT234" s="23"/>
      <c r="ORU234" s="23"/>
      <c r="ORV234" s="23"/>
      <c r="ORW234" s="23"/>
      <c r="ORX234" s="23"/>
      <c r="ORY234" s="23"/>
      <c r="ORZ234" s="23"/>
      <c r="OSA234" s="23"/>
      <c r="OSB234" s="23"/>
      <c r="OSC234" s="23"/>
      <c r="OSD234" s="23"/>
      <c r="OSE234" s="23"/>
      <c r="OSF234" s="23"/>
      <c r="OSG234" s="23"/>
      <c r="OSH234" s="23"/>
      <c r="OSI234" s="23"/>
      <c r="OSJ234" s="23"/>
      <c r="OSK234" s="23"/>
      <c r="OSL234" s="23"/>
      <c r="OSM234" s="23"/>
      <c r="OSN234" s="23"/>
      <c r="OSO234" s="23"/>
      <c r="OSP234" s="23"/>
      <c r="OSQ234" s="23"/>
      <c r="OSR234" s="23"/>
      <c r="OSS234" s="23"/>
      <c r="OST234" s="23"/>
      <c r="OSU234" s="23"/>
      <c r="OSV234" s="23"/>
      <c r="OSW234" s="23"/>
      <c r="OSX234" s="23"/>
      <c r="OSY234" s="23"/>
      <c r="OSZ234" s="23"/>
      <c r="OTA234" s="23"/>
      <c r="OTB234" s="23"/>
      <c r="OTC234" s="23"/>
      <c r="OTD234" s="23"/>
      <c r="OTE234" s="23"/>
      <c r="OTF234" s="23"/>
      <c r="OTG234" s="23"/>
      <c r="OTH234" s="23"/>
      <c r="OTI234" s="23"/>
      <c r="OTJ234" s="23"/>
      <c r="OTK234" s="23"/>
      <c r="OTL234" s="23"/>
      <c r="OTM234" s="23"/>
      <c r="OTN234" s="23"/>
      <c r="OTO234" s="23"/>
      <c r="OTP234" s="23"/>
      <c r="OTQ234" s="23"/>
      <c r="OTR234" s="23"/>
      <c r="OTS234" s="23"/>
      <c r="OTT234" s="23"/>
      <c r="OTU234" s="23"/>
      <c r="OTV234" s="23"/>
      <c r="OTW234" s="23"/>
      <c r="OTX234" s="23"/>
      <c r="OTY234" s="23"/>
      <c r="OTZ234" s="23"/>
      <c r="OUA234" s="23"/>
      <c r="OUB234" s="23"/>
      <c r="OUC234" s="23"/>
      <c r="OUD234" s="23"/>
      <c r="OUE234" s="23"/>
      <c r="OUF234" s="23"/>
      <c r="OUG234" s="23"/>
      <c r="OUH234" s="23"/>
      <c r="OUI234" s="23"/>
      <c r="OUJ234" s="23"/>
      <c r="OUK234" s="23"/>
      <c r="OUL234" s="23"/>
      <c r="OUM234" s="23"/>
      <c r="OUN234" s="23"/>
      <c r="OUO234" s="23"/>
      <c r="OUP234" s="23"/>
      <c r="OUQ234" s="23"/>
      <c r="OUR234" s="23"/>
      <c r="OUS234" s="23"/>
      <c r="OUT234" s="23"/>
      <c r="OUU234" s="23"/>
      <c r="OUV234" s="23"/>
      <c r="OUW234" s="23"/>
      <c r="OUX234" s="23"/>
      <c r="OUY234" s="23"/>
      <c r="OUZ234" s="23"/>
      <c r="OVA234" s="23"/>
      <c r="OVB234" s="23"/>
      <c r="OVC234" s="23"/>
      <c r="OVD234" s="23"/>
      <c r="OVE234" s="23"/>
      <c r="OVF234" s="23"/>
      <c r="OVG234" s="23"/>
      <c r="OVH234" s="23"/>
      <c r="OVI234" s="23"/>
      <c r="OVJ234" s="23"/>
      <c r="OVK234" s="23"/>
      <c r="OVL234" s="23"/>
      <c r="OVM234" s="23"/>
      <c r="OVN234" s="23"/>
      <c r="OVO234" s="23"/>
      <c r="OVP234" s="23"/>
      <c r="OVQ234" s="23"/>
      <c r="OVR234" s="23"/>
      <c r="OVS234" s="23"/>
      <c r="OVT234" s="23"/>
      <c r="OVU234" s="23"/>
      <c r="OVV234" s="23"/>
      <c r="OVW234" s="23"/>
      <c r="OVX234" s="23"/>
      <c r="OVY234" s="23"/>
      <c r="OVZ234" s="23"/>
      <c r="OWA234" s="23"/>
      <c r="OWB234" s="23"/>
      <c r="OWC234" s="23"/>
      <c r="OWD234" s="23"/>
      <c r="OWE234" s="23"/>
      <c r="OWF234" s="23"/>
      <c r="OWG234" s="23"/>
      <c r="OWH234" s="23"/>
      <c r="OWI234" s="23"/>
      <c r="OWJ234" s="23"/>
      <c r="OWK234" s="23"/>
      <c r="OWL234" s="23"/>
      <c r="OWM234" s="23"/>
      <c r="OWN234" s="23"/>
      <c r="OWO234" s="23"/>
      <c r="OWP234" s="23"/>
      <c r="OWQ234" s="23"/>
      <c r="OWR234" s="23"/>
      <c r="OWS234" s="23"/>
      <c r="OWT234" s="23"/>
      <c r="OWU234" s="23"/>
      <c r="OWV234" s="23"/>
      <c r="OWW234" s="23"/>
      <c r="OWX234" s="23"/>
      <c r="OWY234" s="23"/>
      <c r="OWZ234" s="23"/>
      <c r="OXA234" s="23"/>
      <c r="OXB234" s="23"/>
      <c r="OXC234" s="23"/>
      <c r="OXD234" s="23"/>
      <c r="OXE234" s="23"/>
      <c r="OXF234" s="23"/>
      <c r="OXG234" s="23"/>
      <c r="OXH234" s="23"/>
      <c r="OXI234" s="23"/>
      <c r="OXJ234" s="23"/>
      <c r="OXK234" s="23"/>
      <c r="OXL234" s="23"/>
      <c r="OXM234" s="23"/>
      <c r="OXN234" s="23"/>
      <c r="OXO234" s="23"/>
      <c r="OXP234" s="23"/>
      <c r="OXQ234" s="23"/>
      <c r="OXR234" s="23"/>
      <c r="OXS234" s="23"/>
      <c r="OXT234" s="23"/>
      <c r="OXU234" s="23"/>
      <c r="OXV234" s="23"/>
      <c r="OXW234" s="23"/>
      <c r="OXX234" s="23"/>
      <c r="OXY234" s="23"/>
      <c r="OXZ234" s="23"/>
      <c r="OYA234" s="23"/>
      <c r="OYB234" s="23"/>
      <c r="OYC234" s="23"/>
      <c r="OYD234" s="23"/>
      <c r="OYE234" s="23"/>
      <c r="OYF234" s="23"/>
      <c r="OYG234" s="23"/>
      <c r="OYH234" s="23"/>
      <c r="OYI234" s="23"/>
      <c r="OYJ234" s="23"/>
      <c r="OYK234" s="23"/>
      <c r="OYL234" s="23"/>
      <c r="OYM234" s="23"/>
      <c r="OYN234" s="23"/>
      <c r="OYO234" s="23"/>
      <c r="OYP234" s="23"/>
      <c r="OYQ234" s="23"/>
      <c r="OYR234" s="23"/>
      <c r="OYS234" s="23"/>
      <c r="OYT234" s="23"/>
      <c r="OYU234" s="23"/>
      <c r="OYV234" s="23"/>
      <c r="OYW234" s="23"/>
      <c r="OYX234" s="23"/>
      <c r="OYY234" s="23"/>
      <c r="OYZ234" s="23"/>
      <c r="OZA234" s="23"/>
      <c r="OZB234" s="23"/>
      <c r="OZC234" s="23"/>
      <c r="OZD234" s="23"/>
      <c r="OZE234" s="23"/>
      <c r="OZF234" s="23"/>
      <c r="OZG234" s="23"/>
      <c r="OZH234" s="23"/>
      <c r="OZI234" s="23"/>
      <c r="OZJ234" s="23"/>
      <c r="OZK234" s="23"/>
      <c r="OZL234" s="23"/>
      <c r="OZM234" s="23"/>
      <c r="OZN234" s="23"/>
      <c r="OZO234" s="23"/>
      <c r="OZP234" s="23"/>
      <c r="OZQ234" s="23"/>
      <c r="OZR234" s="23"/>
      <c r="OZS234" s="23"/>
      <c r="OZT234" s="23"/>
      <c r="OZU234" s="23"/>
      <c r="OZV234" s="23"/>
      <c r="OZW234" s="23"/>
      <c r="OZX234" s="23"/>
      <c r="OZY234" s="23"/>
      <c r="OZZ234" s="23"/>
      <c r="PAA234" s="23"/>
      <c r="PAB234" s="23"/>
      <c r="PAC234" s="23"/>
      <c r="PAD234" s="23"/>
      <c r="PAE234" s="23"/>
      <c r="PAF234" s="23"/>
      <c r="PAG234" s="23"/>
      <c r="PAH234" s="23"/>
      <c r="PAI234" s="23"/>
      <c r="PAJ234" s="23"/>
      <c r="PAK234" s="23"/>
      <c r="PAL234" s="23"/>
      <c r="PAM234" s="23"/>
      <c r="PAN234" s="23"/>
      <c r="PAO234" s="23"/>
      <c r="PAP234" s="23"/>
      <c r="PAQ234" s="23"/>
      <c r="PAR234" s="23"/>
      <c r="PAS234" s="23"/>
      <c r="PAT234" s="23"/>
      <c r="PAU234" s="23"/>
      <c r="PAV234" s="23"/>
      <c r="PAW234" s="23"/>
      <c r="PAX234" s="23"/>
      <c r="PAY234" s="23"/>
      <c r="PAZ234" s="23"/>
      <c r="PBA234" s="23"/>
      <c r="PBB234" s="23"/>
      <c r="PBC234" s="23"/>
      <c r="PBD234" s="23"/>
      <c r="PBE234" s="23"/>
      <c r="PBF234" s="23"/>
      <c r="PBG234" s="23"/>
      <c r="PBH234" s="23"/>
      <c r="PBI234" s="23"/>
      <c r="PBJ234" s="23"/>
      <c r="PBK234" s="23"/>
      <c r="PBL234" s="23"/>
      <c r="PBM234" s="23"/>
      <c r="PBN234" s="23"/>
      <c r="PBO234" s="23"/>
      <c r="PBP234" s="23"/>
      <c r="PBQ234" s="23"/>
      <c r="PBR234" s="23"/>
      <c r="PBS234" s="23"/>
      <c r="PBT234" s="23"/>
      <c r="PBU234" s="23"/>
      <c r="PBV234" s="23"/>
      <c r="PBW234" s="23"/>
      <c r="PBX234" s="23"/>
      <c r="PBY234" s="23"/>
      <c r="PBZ234" s="23"/>
      <c r="PCA234" s="23"/>
      <c r="PCB234" s="23"/>
      <c r="PCC234" s="23"/>
      <c r="PCD234" s="23"/>
      <c r="PCE234" s="23"/>
      <c r="PCF234" s="23"/>
      <c r="PCG234" s="23"/>
      <c r="PCH234" s="23"/>
      <c r="PCI234" s="23"/>
      <c r="PCJ234" s="23"/>
      <c r="PCK234" s="23"/>
      <c r="PCL234" s="23"/>
      <c r="PCM234" s="23"/>
      <c r="PCN234" s="23"/>
      <c r="PCO234" s="23"/>
      <c r="PCP234" s="23"/>
      <c r="PCQ234" s="23"/>
      <c r="PCR234" s="23"/>
      <c r="PCS234" s="23"/>
      <c r="PCT234" s="23"/>
      <c r="PCU234" s="23"/>
      <c r="PCV234" s="23"/>
      <c r="PCW234" s="23"/>
      <c r="PCX234" s="23"/>
      <c r="PCY234" s="23"/>
      <c r="PCZ234" s="23"/>
      <c r="PDA234" s="23"/>
      <c r="PDB234" s="23"/>
      <c r="PDC234" s="23"/>
      <c r="PDD234" s="23"/>
      <c r="PDE234" s="23"/>
      <c r="PDF234" s="23"/>
      <c r="PDG234" s="23"/>
      <c r="PDH234" s="23"/>
      <c r="PDI234" s="23"/>
      <c r="PDJ234" s="23"/>
      <c r="PDK234" s="23"/>
      <c r="PDL234" s="23"/>
      <c r="PDM234" s="23"/>
      <c r="PDN234" s="23"/>
      <c r="PDO234" s="23"/>
      <c r="PDP234" s="23"/>
      <c r="PDQ234" s="23"/>
      <c r="PDR234" s="23"/>
      <c r="PDS234" s="23"/>
      <c r="PDT234" s="23"/>
      <c r="PDU234" s="23"/>
      <c r="PDV234" s="23"/>
      <c r="PDW234" s="23"/>
      <c r="PDX234" s="23"/>
      <c r="PDY234" s="23"/>
      <c r="PDZ234" s="23"/>
      <c r="PEA234" s="23"/>
      <c r="PEB234" s="23"/>
      <c r="PEC234" s="23"/>
      <c r="PED234" s="23"/>
      <c r="PEE234" s="23"/>
      <c r="PEF234" s="23"/>
      <c r="PEG234" s="23"/>
      <c r="PEH234" s="23"/>
      <c r="PEI234" s="23"/>
      <c r="PEJ234" s="23"/>
      <c r="PEK234" s="23"/>
      <c r="PEL234" s="23"/>
      <c r="PEM234" s="23"/>
      <c r="PEN234" s="23"/>
      <c r="PEO234" s="23"/>
      <c r="PEP234" s="23"/>
      <c r="PEQ234" s="23"/>
      <c r="PER234" s="23"/>
      <c r="PES234" s="23"/>
      <c r="PET234" s="23"/>
      <c r="PEU234" s="23"/>
      <c r="PEV234" s="23"/>
      <c r="PEW234" s="23"/>
      <c r="PEX234" s="23"/>
      <c r="PEY234" s="23"/>
      <c r="PEZ234" s="23"/>
      <c r="PFA234" s="23"/>
      <c r="PFB234" s="23"/>
      <c r="PFC234" s="23"/>
      <c r="PFD234" s="23"/>
      <c r="PFE234" s="23"/>
      <c r="PFF234" s="23"/>
      <c r="PFG234" s="23"/>
      <c r="PFH234" s="23"/>
      <c r="PFI234" s="23"/>
      <c r="PFJ234" s="23"/>
      <c r="PFK234" s="23"/>
      <c r="PFL234" s="23"/>
      <c r="PFM234" s="23"/>
      <c r="PFN234" s="23"/>
      <c r="PFO234" s="23"/>
      <c r="PFP234" s="23"/>
      <c r="PFQ234" s="23"/>
      <c r="PFR234" s="23"/>
      <c r="PFS234" s="23"/>
      <c r="PFT234" s="23"/>
      <c r="PFU234" s="23"/>
      <c r="PFV234" s="23"/>
      <c r="PFW234" s="23"/>
      <c r="PFX234" s="23"/>
      <c r="PFY234" s="23"/>
      <c r="PFZ234" s="23"/>
      <c r="PGA234" s="23"/>
      <c r="PGB234" s="23"/>
      <c r="PGC234" s="23"/>
      <c r="PGD234" s="23"/>
      <c r="PGE234" s="23"/>
      <c r="PGF234" s="23"/>
      <c r="PGG234" s="23"/>
      <c r="PGH234" s="23"/>
      <c r="PGI234" s="23"/>
      <c r="PGJ234" s="23"/>
      <c r="PGK234" s="23"/>
      <c r="PGL234" s="23"/>
      <c r="PGM234" s="23"/>
      <c r="PGN234" s="23"/>
      <c r="PGO234" s="23"/>
      <c r="PGP234" s="23"/>
      <c r="PGQ234" s="23"/>
      <c r="PGR234" s="23"/>
      <c r="PGS234" s="23"/>
      <c r="PGT234" s="23"/>
      <c r="PGU234" s="23"/>
      <c r="PGV234" s="23"/>
      <c r="PGW234" s="23"/>
      <c r="PGX234" s="23"/>
      <c r="PGY234" s="23"/>
      <c r="PGZ234" s="23"/>
      <c r="PHA234" s="23"/>
      <c r="PHB234" s="23"/>
      <c r="PHC234" s="23"/>
      <c r="PHD234" s="23"/>
      <c r="PHE234" s="23"/>
      <c r="PHF234" s="23"/>
      <c r="PHG234" s="23"/>
      <c r="PHH234" s="23"/>
      <c r="PHI234" s="23"/>
      <c r="PHJ234" s="23"/>
      <c r="PHK234" s="23"/>
      <c r="PHL234" s="23"/>
      <c r="PHM234" s="23"/>
      <c r="PHN234" s="23"/>
      <c r="PHO234" s="23"/>
      <c r="PHP234" s="23"/>
      <c r="PHQ234" s="23"/>
      <c r="PHR234" s="23"/>
      <c r="PHS234" s="23"/>
      <c r="PHT234" s="23"/>
      <c r="PHU234" s="23"/>
      <c r="PHV234" s="23"/>
      <c r="PHW234" s="23"/>
      <c r="PHX234" s="23"/>
      <c r="PHY234" s="23"/>
      <c r="PHZ234" s="23"/>
      <c r="PIA234" s="23"/>
      <c r="PIB234" s="23"/>
      <c r="PIC234" s="23"/>
      <c r="PID234" s="23"/>
      <c r="PIE234" s="23"/>
      <c r="PIF234" s="23"/>
      <c r="PIG234" s="23"/>
      <c r="PIH234" s="23"/>
      <c r="PII234" s="23"/>
      <c r="PIJ234" s="23"/>
      <c r="PIK234" s="23"/>
      <c r="PIL234" s="23"/>
      <c r="PIM234" s="23"/>
      <c r="PIN234" s="23"/>
      <c r="PIO234" s="23"/>
      <c r="PIP234" s="23"/>
      <c r="PIQ234" s="23"/>
      <c r="PIR234" s="23"/>
      <c r="PIS234" s="23"/>
      <c r="PIT234" s="23"/>
      <c r="PIU234" s="23"/>
      <c r="PIV234" s="23"/>
      <c r="PIW234" s="23"/>
      <c r="PIX234" s="23"/>
      <c r="PIY234" s="23"/>
      <c r="PIZ234" s="23"/>
      <c r="PJA234" s="23"/>
      <c r="PJB234" s="23"/>
      <c r="PJC234" s="23"/>
      <c r="PJD234" s="23"/>
      <c r="PJE234" s="23"/>
      <c r="PJF234" s="23"/>
      <c r="PJG234" s="23"/>
      <c r="PJH234" s="23"/>
      <c r="PJI234" s="23"/>
      <c r="PJJ234" s="23"/>
      <c r="PJK234" s="23"/>
      <c r="PJL234" s="23"/>
      <c r="PJM234" s="23"/>
      <c r="PJN234" s="23"/>
      <c r="PJO234" s="23"/>
      <c r="PJP234" s="23"/>
      <c r="PJQ234" s="23"/>
      <c r="PJR234" s="23"/>
      <c r="PJS234" s="23"/>
      <c r="PJT234" s="23"/>
      <c r="PJU234" s="23"/>
      <c r="PJV234" s="23"/>
      <c r="PJW234" s="23"/>
      <c r="PJX234" s="23"/>
      <c r="PJY234" s="23"/>
      <c r="PJZ234" s="23"/>
      <c r="PKA234" s="23"/>
      <c r="PKB234" s="23"/>
      <c r="PKC234" s="23"/>
      <c r="PKD234" s="23"/>
      <c r="PKE234" s="23"/>
      <c r="PKF234" s="23"/>
      <c r="PKG234" s="23"/>
      <c r="PKH234" s="23"/>
      <c r="PKI234" s="23"/>
      <c r="PKJ234" s="23"/>
      <c r="PKK234" s="23"/>
      <c r="PKL234" s="23"/>
      <c r="PKM234" s="23"/>
      <c r="PKN234" s="23"/>
      <c r="PKO234" s="23"/>
      <c r="PKP234" s="23"/>
      <c r="PKQ234" s="23"/>
      <c r="PKR234" s="23"/>
      <c r="PKS234" s="23"/>
      <c r="PKT234" s="23"/>
      <c r="PKU234" s="23"/>
      <c r="PKV234" s="23"/>
      <c r="PKW234" s="23"/>
      <c r="PKX234" s="23"/>
      <c r="PKY234" s="23"/>
      <c r="PKZ234" s="23"/>
      <c r="PLA234" s="23"/>
      <c r="PLB234" s="23"/>
      <c r="PLC234" s="23"/>
      <c r="PLD234" s="23"/>
      <c r="PLE234" s="23"/>
      <c r="PLF234" s="23"/>
      <c r="PLG234" s="23"/>
      <c r="PLH234" s="23"/>
      <c r="PLI234" s="23"/>
      <c r="PLJ234" s="23"/>
      <c r="PLK234" s="23"/>
      <c r="PLL234" s="23"/>
      <c r="PLM234" s="23"/>
      <c r="PLN234" s="23"/>
      <c r="PLO234" s="23"/>
      <c r="PLP234" s="23"/>
      <c r="PLQ234" s="23"/>
      <c r="PLR234" s="23"/>
      <c r="PLS234" s="23"/>
      <c r="PLT234" s="23"/>
      <c r="PLU234" s="23"/>
      <c r="PLV234" s="23"/>
      <c r="PLW234" s="23"/>
      <c r="PLX234" s="23"/>
      <c r="PLY234" s="23"/>
      <c r="PLZ234" s="23"/>
      <c r="PMA234" s="23"/>
      <c r="PMB234" s="23"/>
      <c r="PMC234" s="23"/>
      <c r="PMD234" s="23"/>
      <c r="PME234" s="23"/>
      <c r="PMF234" s="23"/>
      <c r="PMG234" s="23"/>
      <c r="PMH234" s="23"/>
      <c r="PMI234" s="23"/>
      <c r="PMJ234" s="23"/>
      <c r="PMK234" s="23"/>
      <c r="PML234" s="23"/>
      <c r="PMM234" s="23"/>
      <c r="PMN234" s="23"/>
      <c r="PMO234" s="23"/>
      <c r="PMP234" s="23"/>
      <c r="PMQ234" s="23"/>
      <c r="PMR234" s="23"/>
      <c r="PMS234" s="23"/>
      <c r="PMT234" s="23"/>
      <c r="PMU234" s="23"/>
      <c r="PMV234" s="23"/>
      <c r="PMW234" s="23"/>
      <c r="PMX234" s="23"/>
      <c r="PMY234" s="23"/>
      <c r="PMZ234" s="23"/>
      <c r="PNA234" s="23"/>
      <c r="PNB234" s="23"/>
      <c r="PNC234" s="23"/>
      <c r="PND234" s="23"/>
      <c r="PNE234" s="23"/>
      <c r="PNF234" s="23"/>
      <c r="PNG234" s="23"/>
      <c r="PNH234" s="23"/>
      <c r="PNI234" s="23"/>
      <c r="PNJ234" s="23"/>
      <c r="PNK234" s="23"/>
      <c r="PNL234" s="23"/>
      <c r="PNM234" s="23"/>
      <c r="PNN234" s="23"/>
      <c r="PNO234" s="23"/>
      <c r="PNP234" s="23"/>
      <c r="PNQ234" s="23"/>
      <c r="PNR234" s="23"/>
      <c r="PNS234" s="23"/>
      <c r="PNT234" s="23"/>
      <c r="PNU234" s="23"/>
      <c r="PNV234" s="23"/>
      <c r="PNW234" s="23"/>
      <c r="PNX234" s="23"/>
      <c r="PNY234" s="23"/>
      <c r="PNZ234" s="23"/>
      <c r="POA234" s="23"/>
      <c r="POB234" s="23"/>
      <c r="POC234" s="23"/>
      <c r="POD234" s="23"/>
      <c r="POE234" s="23"/>
      <c r="POF234" s="23"/>
      <c r="POG234" s="23"/>
      <c r="POH234" s="23"/>
      <c r="POI234" s="23"/>
      <c r="POJ234" s="23"/>
      <c r="POK234" s="23"/>
      <c r="POL234" s="23"/>
      <c r="POM234" s="23"/>
      <c r="PON234" s="23"/>
      <c r="POO234" s="23"/>
      <c r="POP234" s="23"/>
      <c r="POQ234" s="23"/>
      <c r="POR234" s="23"/>
      <c r="POS234" s="23"/>
      <c r="POT234" s="23"/>
      <c r="POU234" s="23"/>
      <c r="POV234" s="23"/>
      <c r="POW234" s="23"/>
      <c r="POX234" s="23"/>
      <c r="POY234" s="23"/>
      <c r="POZ234" s="23"/>
      <c r="PPA234" s="23"/>
      <c r="PPB234" s="23"/>
      <c r="PPC234" s="23"/>
      <c r="PPD234" s="23"/>
      <c r="PPE234" s="23"/>
      <c r="PPF234" s="23"/>
      <c r="PPG234" s="23"/>
      <c r="PPH234" s="23"/>
      <c r="PPI234" s="23"/>
      <c r="PPJ234" s="23"/>
      <c r="PPK234" s="23"/>
      <c r="PPL234" s="23"/>
      <c r="PPM234" s="23"/>
      <c r="PPN234" s="23"/>
      <c r="PPO234" s="23"/>
      <c r="PPP234" s="23"/>
      <c r="PPQ234" s="23"/>
      <c r="PPR234" s="23"/>
      <c r="PPS234" s="23"/>
      <c r="PPT234" s="23"/>
      <c r="PPU234" s="23"/>
      <c r="PPV234" s="23"/>
      <c r="PPW234" s="23"/>
      <c r="PPX234" s="23"/>
      <c r="PPY234" s="23"/>
      <c r="PPZ234" s="23"/>
      <c r="PQA234" s="23"/>
      <c r="PQB234" s="23"/>
      <c r="PQC234" s="23"/>
      <c r="PQD234" s="23"/>
      <c r="PQE234" s="23"/>
      <c r="PQF234" s="23"/>
      <c r="PQG234" s="23"/>
      <c r="PQH234" s="23"/>
      <c r="PQI234" s="23"/>
      <c r="PQJ234" s="23"/>
      <c r="PQK234" s="23"/>
      <c r="PQL234" s="23"/>
      <c r="PQM234" s="23"/>
      <c r="PQN234" s="23"/>
      <c r="PQO234" s="23"/>
      <c r="PQP234" s="23"/>
      <c r="PQQ234" s="23"/>
      <c r="PQR234" s="23"/>
      <c r="PQS234" s="23"/>
      <c r="PQT234" s="23"/>
      <c r="PQU234" s="23"/>
      <c r="PQV234" s="23"/>
      <c r="PQW234" s="23"/>
      <c r="PQX234" s="23"/>
      <c r="PQY234" s="23"/>
      <c r="PQZ234" s="23"/>
      <c r="PRA234" s="23"/>
      <c r="PRB234" s="23"/>
      <c r="PRC234" s="23"/>
      <c r="PRD234" s="23"/>
      <c r="PRE234" s="23"/>
      <c r="PRF234" s="23"/>
      <c r="PRG234" s="23"/>
      <c r="PRH234" s="23"/>
      <c r="PRI234" s="23"/>
      <c r="PRJ234" s="23"/>
      <c r="PRK234" s="23"/>
      <c r="PRL234" s="23"/>
      <c r="PRM234" s="23"/>
      <c r="PRN234" s="23"/>
      <c r="PRO234" s="23"/>
      <c r="PRP234" s="23"/>
      <c r="PRQ234" s="23"/>
      <c r="PRR234" s="23"/>
      <c r="PRS234" s="23"/>
      <c r="PRT234" s="23"/>
      <c r="PRU234" s="23"/>
      <c r="PRV234" s="23"/>
      <c r="PRW234" s="23"/>
      <c r="PRX234" s="23"/>
      <c r="PRY234" s="23"/>
      <c r="PRZ234" s="23"/>
      <c r="PSA234" s="23"/>
      <c r="PSB234" s="23"/>
      <c r="PSC234" s="23"/>
      <c r="PSD234" s="23"/>
      <c r="PSE234" s="23"/>
      <c r="PSF234" s="23"/>
      <c r="PSG234" s="23"/>
      <c r="PSH234" s="23"/>
      <c r="PSI234" s="23"/>
      <c r="PSJ234" s="23"/>
      <c r="PSK234" s="23"/>
      <c r="PSL234" s="23"/>
      <c r="PSM234" s="23"/>
      <c r="PSN234" s="23"/>
      <c r="PSO234" s="23"/>
      <c r="PSP234" s="23"/>
      <c r="PSQ234" s="23"/>
      <c r="PSR234" s="23"/>
      <c r="PSS234" s="23"/>
      <c r="PST234" s="23"/>
      <c r="PSU234" s="23"/>
      <c r="PSV234" s="23"/>
      <c r="PSW234" s="23"/>
      <c r="PSX234" s="23"/>
      <c r="PSY234" s="23"/>
      <c r="PSZ234" s="23"/>
      <c r="PTA234" s="23"/>
      <c r="PTB234" s="23"/>
      <c r="PTC234" s="23"/>
      <c r="PTD234" s="23"/>
      <c r="PTE234" s="23"/>
      <c r="PTF234" s="23"/>
      <c r="PTG234" s="23"/>
      <c r="PTH234" s="23"/>
      <c r="PTI234" s="23"/>
      <c r="PTJ234" s="23"/>
      <c r="PTK234" s="23"/>
      <c r="PTL234" s="23"/>
      <c r="PTM234" s="23"/>
      <c r="PTN234" s="23"/>
      <c r="PTO234" s="23"/>
      <c r="PTP234" s="23"/>
      <c r="PTQ234" s="23"/>
      <c r="PTR234" s="23"/>
      <c r="PTS234" s="23"/>
      <c r="PTT234" s="23"/>
      <c r="PTU234" s="23"/>
      <c r="PTV234" s="23"/>
      <c r="PTW234" s="23"/>
      <c r="PTX234" s="23"/>
      <c r="PTY234" s="23"/>
      <c r="PTZ234" s="23"/>
      <c r="PUA234" s="23"/>
      <c r="PUB234" s="23"/>
      <c r="PUC234" s="23"/>
      <c r="PUD234" s="23"/>
      <c r="PUE234" s="23"/>
      <c r="PUF234" s="23"/>
      <c r="PUG234" s="23"/>
      <c r="PUH234" s="23"/>
      <c r="PUI234" s="23"/>
      <c r="PUJ234" s="23"/>
      <c r="PUK234" s="23"/>
      <c r="PUL234" s="23"/>
      <c r="PUM234" s="23"/>
      <c r="PUN234" s="23"/>
      <c r="PUO234" s="23"/>
      <c r="PUP234" s="23"/>
      <c r="PUQ234" s="23"/>
      <c r="PUR234" s="23"/>
      <c r="PUS234" s="23"/>
      <c r="PUT234" s="23"/>
      <c r="PUU234" s="23"/>
      <c r="PUV234" s="23"/>
      <c r="PUW234" s="23"/>
      <c r="PUX234" s="23"/>
      <c r="PUY234" s="23"/>
      <c r="PUZ234" s="23"/>
      <c r="PVA234" s="23"/>
      <c r="PVB234" s="23"/>
      <c r="PVC234" s="23"/>
      <c r="PVD234" s="23"/>
      <c r="PVE234" s="23"/>
      <c r="PVF234" s="23"/>
      <c r="PVG234" s="23"/>
      <c r="PVH234" s="23"/>
      <c r="PVI234" s="23"/>
      <c r="PVJ234" s="23"/>
      <c r="PVK234" s="23"/>
      <c r="PVL234" s="23"/>
      <c r="PVM234" s="23"/>
      <c r="PVN234" s="23"/>
      <c r="PVO234" s="23"/>
      <c r="PVP234" s="23"/>
      <c r="PVQ234" s="23"/>
      <c r="PVR234" s="23"/>
      <c r="PVS234" s="23"/>
      <c r="PVT234" s="23"/>
      <c r="PVU234" s="23"/>
      <c r="PVV234" s="23"/>
      <c r="PVW234" s="23"/>
      <c r="PVX234" s="23"/>
      <c r="PVY234" s="23"/>
      <c r="PVZ234" s="23"/>
      <c r="PWA234" s="23"/>
      <c r="PWB234" s="23"/>
      <c r="PWC234" s="23"/>
      <c r="PWD234" s="23"/>
      <c r="PWE234" s="23"/>
      <c r="PWF234" s="23"/>
      <c r="PWG234" s="23"/>
      <c r="PWH234" s="23"/>
      <c r="PWI234" s="23"/>
      <c r="PWJ234" s="23"/>
      <c r="PWK234" s="23"/>
      <c r="PWL234" s="23"/>
      <c r="PWM234" s="23"/>
      <c r="PWN234" s="23"/>
      <c r="PWO234" s="23"/>
      <c r="PWP234" s="23"/>
      <c r="PWQ234" s="23"/>
      <c r="PWR234" s="23"/>
      <c r="PWS234" s="23"/>
      <c r="PWT234" s="23"/>
      <c r="PWU234" s="23"/>
      <c r="PWV234" s="23"/>
      <c r="PWW234" s="23"/>
      <c r="PWX234" s="23"/>
      <c r="PWY234" s="23"/>
      <c r="PWZ234" s="23"/>
      <c r="PXA234" s="23"/>
      <c r="PXB234" s="23"/>
      <c r="PXC234" s="23"/>
      <c r="PXD234" s="23"/>
      <c r="PXE234" s="23"/>
      <c r="PXF234" s="23"/>
      <c r="PXG234" s="23"/>
      <c r="PXH234" s="23"/>
      <c r="PXI234" s="23"/>
      <c r="PXJ234" s="23"/>
      <c r="PXK234" s="23"/>
      <c r="PXL234" s="23"/>
      <c r="PXM234" s="23"/>
      <c r="PXN234" s="23"/>
      <c r="PXO234" s="23"/>
      <c r="PXP234" s="23"/>
      <c r="PXQ234" s="23"/>
      <c r="PXR234" s="23"/>
      <c r="PXS234" s="23"/>
      <c r="PXT234" s="23"/>
      <c r="PXU234" s="23"/>
      <c r="PXV234" s="23"/>
      <c r="PXW234" s="23"/>
      <c r="PXX234" s="23"/>
      <c r="PXY234" s="23"/>
      <c r="PXZ234" s="23"/>
      <c r="PYA234" s="23"/>
      <c r="PYB234" s="23"/>
      <c r="PYC234" s="23"/>
      <c r="PYD234" s="23"/>
      <c r="PYE234" s="23"/>
      <c r="PYF234" s="23"/>
      <c r="PYG234" s="23"/>
      <c r="PYH234" s="23"/>
      <c r="PYI234" s="23"/>
      <c r="PYJ234" s="23"/>
      <c r="PYK234" s="23"/>
      <c r="PYL234" s="23"/>
      <c r="PYM234" s="23"/>
      <c r="PYN234" s="23"/>
      <c r="PYO234" s="23"/>
      <c r="PYP234" s="23"/>
      <c r="PYQ234" s="23"/>
      <c r="PYR234" s="23"/>
      <c r="PYS234" s="23"/>
      <c r="PYT234" s="23"/>
      <c r="PYU234" s="23"/>
      <c r="PYV234" s="23"/>
      <c r="PYW234" s="23"/>
      <c r="PYX234" s="23"/>
      <c r="PYY234" s="23"/>
      <c r="PYZ234" s="23"/>
      <c r="PZA234" s="23"/>
      <c r="PZB234" s="23"/>
      <c r="PZC234" s="23"/>
      <c r="PZD234" s="23"/>
      <c r="PZE234" s="23"/>
      <c r="PZF234" s="23"/>
      <c r="PZG234" s="23"/>
      <c r="PZH234" s="23"/>
      <c r="PZI234" s="23"/>
      <c r="PZJ234" s="23"/>
      <c r="PZK234" s="23"/>
      <c r="PZL234" s="23"/>
      <c r="PZM234" s="23"/>
      <c r="PZN234" s="23"/>
      <c r="PZO234" s="23"/>
      <c r="PZP234" s="23"/>
      <c r="PZQ234" s="23"/>
      <c r="PZR234" s="23"/>
      <c r="PZS234" s="23"/>
      <c r="PZT234" s="23"/>
      <c r="PZU234" s="23"/>
      <c r="PZV234" s="23"/>
      <c r="PZW234" s="23"/>
      <c r="PZX234" s="23"/>
      <c r="PZY234" s="23"/>
      <c r="PZZ234" s="23"/>
      <c r="QAA234" s="23"/>
      <c r="QAB234" s="23"/>
      <c r="QAC234" s="23"/>
      <c r="QAD234" s="23"/>
      <c r="QAE234" s="23"/>
      <c r="QAF234" s="23"/>
      <c r="QAG234" s="23"/>
      <c r="QAH234" s="23"/>
      <c r="QAI234" s="23"/>
      <c r="QAJ234" s="23"/>
      <c r="QAK234" s="23"/>
      <c r="QAL234" s="23"/>
      <c r="QAM234" s="23"/>
      <c r="QAN234" s="23"/>
      <c r="QAO234" s="23"/>
      <c r="QAP234" s="23"/>
      <c r="QAQ234" s="23"/>
      <c r="QAR234" s="23"/>
      <c r="QAS234" s="23"/>
      <c r="QAT234" s="23"/>
      <c r="QAU234" s="23"/>
      <c r="QAV234" s="23"/>
      <c r="QAW234" s="23"/>
      <c r="QAX234" s="23"/>
      <c r="QAY234" s="23"/>
      <c r="QAZ234" s="23"/>
      <c r="QBA234" s="23"/>
      <c r="QBB234" s="23"/>
      <c r="QBC234" s="23"/>
      <c r="QBD234" s="23"/>
      <c r="QBE234" s="23"/>
      <c r="QBF234" s="23"/>
      <c r="QBG234" s="23"/>
      <c r="QBH234" s="23"/>
      <c r="QBI234" s="23"/>
      <c r="QBJ234" s="23"/>
      <c r="QBK234" s="23"/>
      <c r="QBL234" s="23"/>
      <c r="QBM234" s="23"/>
      <c r="QBN234" s="23"/>
      <c r="QBO234" s="23"/>
      <c r="QBP234" s="23"/>
      <c r="QBQ234" s="23"/>
      <c r="QBR234" s="23"/>
      <c r="QBS234" s="23"/>
      <c r="QBT234" s="23"/>
      <c r="QBU234" s="23"/>
      <c r="QBV234" s="23"/>
      <c r="QBW234" s="23"/>
      <c r="QBX234" s="23"/>
      <c r="QBY234" s="23"/>
      <c r="QBZ234" s="23"/>
      <c r="QCA234" s="23"/>
      <c r="QCB234" s="23"/>
      <c r="QCC234" s="23"/>
      <c r="QCD234" s="23"/>
      <c r="QCE234" s="23"/>
      <c r="QCF234" s="23"/>
      <c r="QCG234" s="23"/>
      <c r="QCH234" s="23"/>
      <c r="QCI234" s="23"/>
      <c r="QCJ234" s="23"/>
      <c r="QCK234" s="23"/>
      <c r="QCL234" s="23"/>
      <c r="QCM234" s="23"/>
      <c r="QCN234" s="23"/>
      <c r="QCO234" s="23"/>
      <c r="QCP234" s="23"/>
      <c r="QCQ234" s="23"/>
      <c r="QCR234" s="23"/>
      <c r="QCS234" s="23"/>
      <c r="QCT234" s="23"/>
      <c r="QCU234" s="23"/>
      <c r="QCV234" s="23"/>
      <c r="QCW234" s="23"/>
      <c r="QCX234" s="23"/>
      <c r="QCY234" s="23"/>
      <c r="QCZ234" s="23"/>
      <c r="QDA234" s="23"/>
      <c r="QDB234" s="23"/>
      <c r="QDC234" s="23"/>
      <c r="QDD234" s="23"/>
      <c r="QDE234" s="23"/>
      <c r="QDF234" s="23"/>
      <c r="QDG234" s="23"/>
      <c r="QDH234" s="23"/>
      <c r="QDI234" s="23"/>
      <c r="QDJ234" s="23"/>
      <c r="QDK234" s="23"/>
      <c r="QDL234" s="23"/>
      <c r="QDM234" s="23"/>
      <c r="QDN234" s="23"/>
      <c r="QDO234" s="23"/>
      <c r="QDP234" s="23"/>
      <c r="QDQ234" s="23"/>
      <c r="QDR234" s="23"/>
      <c r="QDS234" s="23"/>
      <c r="QDT234" s="23"/>
      <c r="QDU234" s="23"/>
      <c r="QDV234" s="23"/>
      <c r="QDW234" s="23"/>
      <c r="QDX234" s="23"/>
      <c r="QDY234" s="23"/>
      <c r="QDZ234" s="23"/>
      <c r="QEA234" s="23"/>
      <c r="QEB234" s="23"/>
      <c r="QEC234" s="23"/>
      <c r="QED234" s="23"/>
      <c r="QEE234" s="23"/>
      <c r="QEF234" s="23"/>
      <c r="QEG234" s="23"/>
      <c r="QEH234" s="23"/>
      <c r="QEI234" s="23"/>
      <c r="QEJ234" s="23"/>
      <c r="QEK234" s="23"/>
      <c r="QEL234" s="23"/>
      <c r="QEM234" s="23"/>
      <c r="QEN234" s="23"/>
      <c r="QEO234" s="23"/>
      <c r="QEP234" s="23"/>
      <c r="QEQ234" s="23"/>
      <c r="QER234" s="23"/>
      <c r="QES234" s="23"/>
      <c r="QET234" s="23"/>
      <c r="QEU234" s="23"/>
      <c r="QEV234" s="23"/>
      <c r="QEW234" s="23"/>
      <c r="QEX234" s="23"/>
      <c r="QEY234" s="23"/>
      <c r="QEZ234" s="23"/>
      <c r="QFA234" s="23"/>
      <c r="QFB234" s="23"/>
      <c r="QFC234" s="23"/>
      <c r="QFD234" s="23"/>
      <c r="QFE234" s="23"/>
      <c r="QFF234" s="23"/>
      <c r="QFG234" s="23"/>
      <c r="QFH234" s="23"/>
      <c r="QFI234" s="23"/>
      <c r="QFJ234" s="23"/>
      <c r="QFK234" s="23"/>
      <c r="QFL234" s="23"/>
      <c r="QFM234" s="23"/>
      <c r="QFN234" s="23"/>
      <c r="QFO234" s="23"/>
      <c r="QFP234" s="23"/>
      <c r="QFQ234" s="23"/>
      <c r="QFR234" s="23"/>
      <c r="QFS234" s="23"/>
      <c r="QFT234" s="23"/>
      <c r="QFU234" s="23"/>
      <c r="QFV234" s="23"/>
      <c r="QFW234" s="23"/>
      <c r="QFX234" s="23"/>
      <c r="QFY234" s="23"/>
      <c r="QFZ234" s="23"/>
      <c r="QGA234" s="23"/>
      <c r="QGB234" s="23"/>
      <c r="QGC234" s="23"/>
      <c r="QGD234" s="23"/>
      <c r="QGE234" s="23"/>
      <c r="QGF234" s="23"/>
      <c r="QGG234" s="23"/>
      <c r="QGH234" s="23"/>
      <c r="QGI234" s="23"/>
      <c r="QGJ234" s="23"/>
      <c r="QGK234" s="23"/>
      <c r="QGL234" s="23"/>
      <c r="QGM234" s="23"/>
      <c r="QGN234" s="23"/>
      <c r="QGO234" s="23"/>
      <c r="QGP234" s="23"/>
      <c r="QGQ234" s="23"/>
      <c r="QGR234" s="23"/>
      <c r="QGS234" s="23"/>
      <c r="QGT234" s="23"/>
      <c r="QGU234" s="23"/>
      <c r="QGV234" s="23"/>
      <c r="QGW234" s="23"/>
      <c r="QGX234" s="23"/>
      <c r="QGY234" s="23"/>
      <c r="QGZ234" s="23"/>
      <c r="QHA234" s="23"/>
      <c r="QHB234" s="23"/>
      <c r="QHC234" s="23"/>
      <c r="QHD234" s="23"/>
      <c r="QHE234" s="23"/>
      <c r="QHF234" s="23"/>
      <c r="QHG234" s="23"/>
      <c r="QHH234" s="23"/>
      <c r="QHI234" s="23"/>
      <c r="QHJ234" s="23"/>
      <c r="QHK234" s="23"/>
      <c r="QHL234" s="23"/>
      <c r="QHM234" s="23"/>
      <c r="QHN234" s="23"/>
      <c r="QHO234" s="23"/>
      <c r="QHP234" s="23"/>
      <c r="QHQ234" s="23"/>
      <c r="QHR234" s="23"/>
      <c r="QHS234" s="23"/>
      <c r="QHT234" s="23"/>
      <c r="QHU234" s="23"/>
      <c r="QHV234" s="23"/>
      <c r="QHW234" s="23"/>
      <c r="QHX234" s="23"/>
      <c r="QHY234" s="23"/>
      <c r="QHZ234" s="23"/>
      <c r="QIA234" s="23"/>
      <c r="QIB234" s="23"/>
      <c r="QIC234" s="23"/>
      <c r="QID234" s="23"/>
      <c r="QIE234" s="23"/>
      <c r="QIF234" s="23"/>
      <c r="QIG234" s="23"/>
      <c r="QIH234" s="23"/>
      <c r="QII234" s="23"/>
      <c r="QIJ234" s="23"/>
      <c r="QIK234" s="23"/>
      <c r="QIL234" s="23"/>
      <c r="QIM234" s="23"/>
      <c r="QIN234" s="23"/>
      <c r="QIO234" s="23"/>
      <c r="QIP234" s="23"/>
      <c r="QIQ234" s="23"/>
      <c r="QIR234" s="23"/>
      <c r="QIS234" s="23"/>
      <c r="QIT234" s="23"/>
      <c r="QIU234" s="23"/>
      <c r="QIV234" s="23"/>
      <c r="QIW234" s="23"/>
      <c r="QIX234" s="23"/>
      <c r="QIY234" s="23"/>
      <c r="QIZ234" s="23"/>
      <c r="QJA234" s="23"/>
      <c r="QJB234" s="23"/>
      <c r="QJC234" s="23"/>
      <c r="QJD234" s="23"/>
      <c r="QJE234" s="23"/>
      <c r="QJF234" s="23"/>
      <c r="QJG234" s="23"/>
      <c r="QJH234" s="23"/>
      <c r="QJI234" s="23"/>
      <c r="QJJ234" s="23"/>
      <c r="QJK234" s="23"/>
      <c r="QJL234" s="23"/>
      <c r="QJM234" s="23"/>
      <c r="QJN234" s="23"/>
      <c r="QJO234" s="23"/>
      <c r="QJP234" s="23"/>
      <c r="QJQ234" s="23"/>
      <c r="QJR234" s="23"/>
      <c r="QJS234" s="23"/>
      <c r="QJT234" s="23"/>
      <c r="QJU234" s="23"/>
      <c r="QJV234" s="23"/>
      <c r="QJW234" s="23"/>
      <c r="QJX234" s="23"/>
      <c r="QJY234" s="23"/>
      <c r="QJZ234" s="23"/>
      <c r="QKA234" s="23"/>
      <c r="QKB234" s="23"/>
      <c r="QKC234" s="23"/>
      <c r="QKD234" s="23"/>
      <c r="QKE234" s="23"/>
      <c r="QKF234" s="23"/>
      <c r="QKG234" s="23"/>
      <c r="QKH234" s="23"/>
      <c r="QKI234" s="23"/>
      <c r="QKJ234" s="23"/>
      <c r="QKK234" s="23"/>
      <c r="QKL234" s="23"/>
      <c r="QKM234" s="23"/>
      <c r="QKN234" s="23"/>
      <c r="QKO234" s="23"/>
      <c r="QKP234" s="23"/>
      <c r="QKQ234" s="23"/>
      <c r="QKR234" s="23"/>
      <c r="QKS234" s="23"/>
      <c r="QKT234" s="23"/>
      <c r="QKU234" s="23"/>
      <c r="QKV234" s="23"/>
      <c r="QKW234" s="23"/>
      <c r="QKX234" s="23"/>
      <c r="QKY234" s="23"/>
      <c r="QKZ234" s="23"/>
      <c r="QLA234" s="23"/>
      <c r="QLB234" s="23"/>
      <c r="QLC234" s="23"/>
      <c r="QLD234" s="23"/>
      <c r="QLE234" s="23"/>
      <c r="QLF234" s="23"/>
      <c r="QLG234" s="23"/>
      <c r="QLH234" s="23"/>
      <c r="QLI234" s="23"/>
      <c r="QLJ234" s="23"/>
      <c r="QLK234" s="23"/>
      <c r="QLL234" s="23"/>
      <c r="QLM234" s="23"/>
      <c r="QLN234" s="23"/>
      <c r="QLO234" s="23"/>
      <c r="QLP234" s="23"/>
      <c r="QLQ234" s="23"/>
      <c r="QLR234" s="23"/>
      <c r="QLS234" s="23"/>
      <c r="QLT234" s="23"/>
      <c r="QLU234" s="23"/>
      <c r="QLV234" s="23"/>
      <c r="QLW234" s="23"/>
      <c r="QLX234" s="23"/>
      <c r="QLY234" s="23"/>
      <c r="QLZ234" s="23"/>
      <c r="QMA234" s="23"/>
      <c r="QMB234" s="23"/>
      <c r="QMC234" s="23"/>
      <c r="QMD234" s="23"/>
      <c r="QME234" s="23"/>
      <c r="QMF234" s="23"/>
      <c r="QMG234" s="23"/>
      <c r="QMH234" s="23"/>
      <c r="QMI234" s="23"/>
      <c r="QMJ234" s="23"/>
      <c r="QMK234" s="23"/>
      <c r="QML234" s="23"/>
      <c r="QMM234" s="23"/>
      <c r="QMN234" s="23"/>
      <c r="QMO234" s="23"/>
      <c r="QMP234" s="23"/>
      <c r="QMQ234" s="23"/>
      <c r="QMR234" s="23"/>
      <c r="QMS234" s="23"/>
      <c r="QMT234" s="23"/>
      <c r="QMU234" s="23"/>
      <c r="QMV234" s="23"/>
      <c r="QMW234" s="23"/>
      <c r="QMX234" s="23"/>
      <c r="QMY234" s="23"/>
      <c r="QMZ234" s="23"/>
      <c r="QNA234" s="23"/>
      <c r="QNB234" s="23"/>
      <c r="QNC234" s="23"/>
      <c r="QND234" s="23"/>
      <c r="QNE234" s="23"/>
      <c r="QNF234" s="23"/>
      <c r="QNG234" s="23"/>
      <c r="QNH234" s="23"/>
      <c r="QNI234" s="23"/>
      <c r="QNJ234" s="23"/>
      <c r="QNK234" s="23"/>
      <c r="QNL234" s="23"/>
      <c r="QNM234" s="23"/>
      <c r="QNN234" s="23"/>
      <c r="QNO234" s="23"/>
      <c r="QNP234" s="23"/>
      <c r="QNQ234" s="23"/>
      <c r="QNR234" s="23"/>
      <c r="QNS234" s="23"/>
      <c r="QNT234" s="23"/>
      <c r="QNU234" s="23"/>
      <c r="QNV234" s="23"/>
      <c r="QNW234" s="23"/>
      <c r="QNX234" s="23"/>
      <c r="QNY234" s="23"/>
      <c r="QNZ234" s="23"/>
      <c r="QOA234" s="23"/>
      <c r="QOB234" s="23"/>
      <c r="QOC234" s="23"/>
      <c r="QOD234" s="23"/>
      <c r="QOE234" s="23"/>
      <c r="QOF234" s="23"/>
      <c r="QOG234" s="23"/>
      <c r="QOH234" s="23"/>
      <c r="QOI234" s="23"/>
      <c r="QOJ234" s="23"/>
      <c r="QOK234" s="23"/>
      <c r="QOL234" s="23"/>
      <c r="QOM234" s="23"/>
      <c r="QON234" s="23"/>
      <c r="QOO234" s="23"/>
      <c r="QOP234" s="23"/>
      <c r="QOQ234" s="23"/>
      <c r="QOR234" s="23"/>
      <c r="QOS234" s="23"/>
      <c r="QOT234" s="23"/>
      <c r="QOU234" s="23"/>
      <c r="QOV234" s="23"/>
      <c r="QOW234" s="23"/>
      <c r="QOX234" s="23"/>
      <c r="QOY234" s="23"/>
      <c r="QOZ234" s="23"/>
      <c r="QPA234" s="23"/>
      <c r="QPB234" s="23"/>
      <c r="QPC234" s="23"/>
      <c r="QPD234" s="23"/>
      <c r="QPE234" s="23"/>
      <c r="QPF234" s="23"/>
      <c r="QPG234" s="23"/>
      <c r="QPH234" s="23"/>
      <c r="QPI234" s="23"/>
      <c r="QPJ234" s="23"/>
      <c r="QPK234" s="23"/>
      <c r="QPL234" s="23"/>
      <c r="QPM234" s="23"/>
      <c r="QPN234" s="23"/>
      <c r="QPO234" s="23"/>
      <c r="QPP234" s="23"/>
      <c r="QPQ234" s="23"/>
      <c r="QPR234" s="23"/>
      <c r="QPS234" s="23"/>
      <c r="QPT234" s="23"/>
      <c r="QPU234" s="23"/>
      <c r="QPV234" s="23"/>
      <c r="QPW234" s="23"/>
      <c r="QPX234" s="23"/>
      <c r="QPY234" s="23"/>
      <c r="QPZ234" s="23"/>
      <c r="QQA234" s="23"/>
      <c r="QQB234" s="23"/>
      <c r="QQC234" s="23"/>
      <c r="QQD234" s="23"/>
      <c r="QQE234" s="23"/>
      <c r="QQF234" s="23"/>
      <c r="QQG234" s="23"/>
      <c r="QQH234" s="23"/>
      <c r="QQI234" s="23"/>
      <c r="QQJ234" s="23"/>
      <c r="QQK234" s="23"/>
      <c r="QQL234" s="23"/>
      <c r="QQM234" s="23"/>
      <c r="QQN234" s="23"/>
      <c r="QQO234" s="23"/>
      <c r="QQP234" s="23"/>
      <c r="QQQ234" s="23"/>
      <c r="QQR234" s="23"/>
      <c r="QQS234" s="23"/>
      <c r="QQT234" s="23"/>
      <c r="QQU234" s="23"/>
      <c r="QQV234" s="23"/>
      <c r="QQW234" s="23"/>
      <c r="QQX234" s="23"/>
      <c r="QQY234" s="23"/>
      <c r="QQZ234" s="23"/>
      <c r="QRA234" s="23"/>
      <c r="QRB234" s="23"/>
      <c r="QRC234" s="23"/>
      <c r="QRD234" s="23"/>
      <c r="QRE234" s="23"/>
      <c r="QRF234" s="23"/>
      <c r="QRG234" s="23"/>
      <c r="QRH234" s="23"/>
      <c r="QRI234" s="23"/>
      <c r="QRJ234" s="23"/>
      <c r="QRK234" s="23"/>
      <c r="QRL234" s="23"/>
      <c r="QRM234" s="23"/>
      <c r="QRN234" s="23"/>
      <c r="QRO234" s="23"/>
      <c r="QRP234" s="23"/>
      <c r="QRQ234" s="23"/>
      <c r="QRR234" s="23"/>
      <c r="QRS234" s="23"/>
      <c r="QRT234" s="23"/>
      <c r="QRU234" s="23"/>
      <c r="QRV234" s="23"/>
      <c r="QRW234" s="23"/>
      <c r="QRX234" s="23"/>
      <c r="QRY234" s="23"/>
      <c r="QRZ234" s="23"/>
      <c r="QSA234" s="23"/>
      <c r="QSB234" s="23"/>
      <c r="QSC234" s="23"/>
      <c r="QSD234" s="23"/>
      <c r="QSE234" s="23"/>
      <c r="QSF234" s="23"/>
      <c r="QSG234" s="23"/>
      <c r="QSH234" s="23"/>
      <c r="QSI234" s="23"/>
      <c r="QSJ234" s="23"/>
      <c r="QSK234" s="23"/>
      <c r="QSL234" s="23"/>
      <c r="QSM234" s="23"/>
      <c r="QSN234" s="23"/>
      <c r="QSO234" s="23"/>
      <c r="QSP234" s="23"/>
      <c r="QSQ234" s="23"/>
      <c r="QSR234" s="23"/>
      <c r="QSS234" s="23"/>
      <c r="QST234" s="23"/>
      <c r="QSU234" s="23"/>
      <c r="QSV234" s="23"/>
      <c r="QSW234" s="23"/>
      <c r="QSX234" s="23"/>
      <c r="QSY234" s="23"/>
      <c r="QSZ234" s="23"/>
      <c r="QTA234" s="23"/>
      <c r="QTB234" s="23"/>
      <c r="QTC234" s="23"/>
      <c r="QTD234" s="23"/>
      <c r="QTE234" s="23"/>
      <c r="QTF234" s="23"/>
      <c r="QTG234" s="23"/>
      <c r="QTH234" s="23"/>
      <c r="QTI234" s="23"/>
      <c r="QTJ234" s="23"/>
      <c r="QTK234" s="23"/>
      <c r="QTL234" s="23"/>
      <c r="QTM234" s="23"/>
      <c r="QTN234" s="23"/>
      <c r="QTO234" s="23"/>
      <c r="QTP234" s="23"/>
      <c r="QTQ234" s="23"/>
      <c r="QTR234" s="23"/>
      <c r="QTS234" s="23"/>
      <c r="QTT234" s="23"/>
      <c r="QTU234" s="23"/>
      <c r="QTV234" s="23"/>
      <c r="QTW234" s="23"/>
      <c r="QTX234" s="23"/>
      <c r="QTY234" s="23"/>
      <c r="QTZ234" s="23"/>
      <c r="QUA234" s="23"/>
      <c r="QUB234" s="23"/>
      <c r="QUC234" s="23"/>
      <c r="QUD234" s="23"/>
      <c r="QUE234" s="23"/>
      <c r="QUF234" s="23"/>
      <c r="QUG234" s="23"/>
      <c r="QUH234" s="23"/>
      <c r="QUI234" s="23"/>
      <c r="QUJ234" s="23"/>
      <c r="QUK234" s="23"/>
      <c r="QUL234" s="23"/>
      <c r="QUM234" s="23"/>
      <c r="QUN234" s="23"/>
      <c r="QUO234" s="23"/>
      <c r="QUP234" s="23"/>
      <c r="QUQ234" s="23"/>
      <c r="QUR234" s="23"/>
      <c r="QUS234" s="23"/>
      <c r="QUT234" s="23"/>
      <c r="QUU234" s="23"/>
      <c r="QUV234" s="23"/>
      <c r="QUW234" s="23"/>
      <c r="QUX234" s="23"/>
      <c r="QUY234" s="23"/>
      <c r="QUZ234" s="23"/>
      <c r="QVA234" s="23"/>
      <c r="QVB234" s="23"/>
      <c r="QVC234" s="23"/>
      <c r="QVD234" s="23"/>
      <c r="QVE234" s="23"/>
      <c r="QVF234" s="23"/>
      <c r="QVG234" s="23"/>
      <c r="QVH234" s="23"/>
      <c r="QVI234" s="23"/>
      <c r="QVJ234" s="23"/>
      <c r="QVK234" s="23"/>
      <c r="QVL234" s="23"/>
      <c r="QVM234" s="23"/>
      <c r="QVN234" s="23"/>
      <c r="QVO234" s="23"/>
      <c r="QVP234" s="23"/>
      <c r="QVQ234" s="23"/>
      <c r="QVR234" s="23"/>
      <c r="QVS234" s="23"/>
      <c r="QVT234" s="23"/>
      <c r="QVU234" s="23"/>
      <c r="QVV234" s="23"/>
      <c r="QVW234" s="23"/>
      <c r="QVX234" s="23"/>
      <c r="QVY234" s="23"/>
      <c r="QVZ234" s="23"/>
      <c r="QWA234" s="23"/>
      <c r="QWB234" s="23"/>
      <c r="QWC234" s="23"/>
      <c r="QWD234" s="23"/>
      <c r="QWE234" s="23"/>
      <c r="QWF234" s="23"/>
      <c r="QWG234" s="23"/>
      <c r="QWH234" s="23"/>
      <c r="QWI234" s="23"/>
      <c r="QWJ234" s="23"/>
      <c r="QWK234" s="23"/>
      <c r="QWL234" s="23"/>
      <c r="QWM234" s="23"/>
      <c r="QWN234" s="23"/>
      <c r="QWO234" s="23"/>
      <c r="QWP234" s="23"/>
      <c r="QWQ234" s="23"/>
      <c r="QWR234" s="23"/>
      <c r="QWS234" s="23"/>
      <c r="QWT234" s="23"/>
      <c r="QWU234" s="23"/>
      <c r="QWV234" s="23"/>
      <c r="QWW234" s="23"/>
      <c r="QWX234" s="23"/>
      <c r="QWY234" s="23"/>
      <c r="QWZ234" s="23"/>
      <c r="QXA234" s="23"/>
      <c r="QXB234" s="23"/>
      <c r="QXC234" s="23"/>
      <c r="QXD234" s="23"/>
      <c r="QXE234" s="23"/>
      <c r="QXF234" s="23"/>
      <c r="QXG234" s="23"/>
      <c r="QXH234" s="23"/>
      <c r="QXI234" s="23"/>
      <c r="QXJ234" s="23"/>
      <c r="QXK234" s="23"/>
      <c r="QXL234" s="23"/>
      <c r="QXM234" s="23"/>
      <c r="QXN234" s="23"/>
      <c r="QXO234" s="23"/>
      <c r="QXP234" s="23"/>
      <c r="QXQ234" s="23"/>
      <c r="QXR234" s="23"/>
      <c r="QXS234" s="23"/>
      <c r="QXT234" s="23"/>
      <c r="QXU234" s="23"/>
      <c r="QXV234" s="23"/>
      <c r="QXW234" s="23"/>
      <c r="QXX234" s="23"/>
      <c r="QXY234" s="23"/>
      <c r="QXZ234" s="23"/>
      <c r="QYA234" s="23"/>
      <c r="QYB234" s="23"/>
      <c r="QYC234" s="23"/>
      <c r="QYD234" s="23"/>
      <c r="QYE234" s="23"/>
      <c r="QYF234" s="23"/>
      <c r="QYG234" s="23"/>
      <c r="QYH234" s="23"/>
      <c r="QYI234" s="23"/>
      <c r="QYJ234" s="23"/>
      <c r="QYK234" s="23"/>
      <c r="QYL234" s="23"/>
      <c r="QYM234" s="23"/>
      <c r="QYN234" s="23"/>
      <c r="QYO234" s="23"/>
      <c r="QYP234" s="23"/>
      <c r="QYQ234" s="23"/>
      <c r="QYR234" s="23"/>
      <c r="QYS234" s="23"/>
      <c r="QYT234" s="23"/>
      <c r="QYU234" s="23"/>
      <c r="QYV234" s="23"/>
      <c r="QYW234" s="23"/>
      <c r="QYX234" s="23"/>
      <c r="QYY234" s="23"/>
      <c r="QYZ234" s="23"/>
      <c r="QZA234" s="23"/>
      <c r="QZB234" s="23"/>
      <c r="QZC234" s="23"/>
      <c r="QZD234" s="23"/>
      <c r="QZE234" s="23"/>
      <c r="QZF234" s="23"/>
      <c r="QZG234" s="23"/>
      <c r="QZH234" s="23"/>
      <c r="QZI234" s="23"/>
      <c r="QZJ234" s="23"/>
      <c r="QZK234" s="23"/>
      <c r="QZL234" s="23"/>
      <c r="QZM234" s="23"/>
      <c r="QZN234" s="23"/>
      <c r="QZO234" s="23"/>
      <c r="QZP234" s="23"/>
      <c r="QZQ234" s="23"/>
      <c r="QZR234" s="23"/>
      <c r="QZS234" s="23"/>
      <c r="QZT234" s="23"/>
      <c r="QZU234" s="23"/>
      <c r="QZV234" s="23"/>
      <c r="QZW234" s="23"/>
      <c r="QZX234" s="23"/>
      <c r="QZY234" s="23"/>
      <c r="QZZ234" s="23"/>
      <c r="RAA234" s="23"/>
      <c r="RAB234" s="23"/>
      <c r="RAC234" s="23"/>
      <c r="RAD234" s="23"/>
      <c r="RAE234" s="23"/>
      <c r="RAF234" s="23"/>
      <c r="RAG234" s="23"/>
      <c r="RAH234" s="23"/>
      <c r="RAI234" s="23"/>
      <c r="RAJ234" s="23"/>
      <c r="RAK234" s="23"/>
      <c r="RAL234" s="23"/>
      <c r="RAM234" s="23"/>
      <c r="RAN234" s="23"/>
      <c r="RAO234" s="23"/>
      <c r="RAP234" s="23"/>
      <c r="RAQ234" s="23"/>
      <c r="RAR234" s="23"/>
      <c r="RAS234" s="23"/>
      <c r="RAT234" s="23"/>
      <c r="RAU234" s="23"/>
      <c r="RAV234" s="23"/>
      <c r="RAW234" s="23"/>
      <c r="RAX234" s="23"/>
      <c r="RAY234" s="23"/>
      <c r="RAZ234" s="23"/>
      <c r="RBA234" s="23"/>
      <c r="RBB234" s="23"/>
      <c r="RBC234" s="23"/>
      <c r="RBD234" s="23"/>
      <c r="RBE234" s="23"/>
      <c r="RBF234" s="23"/>
      <c r="RBG234" s="23"/>
      <c r="RBH234" s="23"/>
      <c r="RBI234" s="23"/>
      <c r="RBJ234" s="23"/>
      <c r="RBK234" s="23"/>
      <c r="RBL234" s="23"/>
      <c r="RBM234" s="23"/>
      <c r="RBN234" s="23"/>
      <c r="RBO234" s="23"/>
      <c r="RBP234" s="23"/>
      <c r="RBQ234" s="23"/>
      <c r="RBR234" s="23"/>
      <c r="RBS234" s="23"/>
      <c r="RBT234" s="23"/>
      <c r="RBU234" s="23"/>
      <c r="RBV234" s="23"/>
      <c r="RBW234" s="23"/>
      <c r="RBX234" s="23"/>
      <c r="RBY234" s="23"/>
      <c r="RBZ234" s="23"/>
      <c r="RCA234" s="23"/>
      <c r="RCB234" s="23"/>
      <c r="RCC234" s="23"/>
      <c r="RCD234" s="23"/>
      <c r="RCE234" s="23"/>
      <c r="RCF234" s="23"/>
      <c r="RCG234" s="23"/>
      <c r="RCH234" s="23"/>
      <c r="RCI234" s="23"/>
      <c r="RCJ234" s="23"/>
      <c r="RCK234" s="23"/>
      <c r="RCL234" s="23"/>
      <c r="RCM234" s="23"/>
      <c r="RCN234" s="23"/>
      <c r="RCO234" s="23"/>
      <c r="RCP234" s="23"/>
      <c r="RCQ234" s="23"/>
      <c r="RCR234" s="23"/>
      <c r="RCS234" s="23"/>
      <c r="RCT234" s="23"/>
      <c r="RCU234" s="23"/>
      <c r="RCV234" s="23"/>
      <c r="RCW234" s="23"/>
      <c r="RCX234" s="23"/>
      <c r="RCY234" s="23"/>
      <c r="RCZ234" s="23"/>
      <c r="RDA234" s="23"/>
      <c r="RDB234" s="23"/>
      <c r="RDC234" s="23"/>
      <c r="RDD234" s="23"/>
      <c r="RDE234" s="23"/>
      <c r="RDF234" s="23"/>
      <c r="RDG234" s="23"/>
      <c r="RDH234" s="23"/>
      <c r="RDI234" s="23"/>
      <c r="RDJ234" s="23"/>
      <c r="RDK234" s="23"/>
      <c r="RDL234" s="23"/>
      <c r="RDM234" s="23"/>
      <c r="RDN234" s="23"/>
      <c r="RDO234" s="23"/>
      <c r="RDP234" s="23"/>
      <c r="RDQ234" s="23"/>
      <c r="RDR234" s="23"/>
      <c r="RDS234" s="23"/>
      <c r="RDT234" s="23"/>
      <c r="RDU234" s="23"/>
      <c r="RDV234" s="23"/>
      <c r="RDW234" s="23"/>
      <c r="RDX234" s="23"/>
      <c r="RDY234" s="23"/>
      <c r="RDZ234" s="23"/>
      <c r="REA234" s="23"/>
      <c r="REB234" s="23"/>
      <c r="REC234" s="23"/>
      <c r="RED234" s="23"/>
      <c r="REE234" s="23"/>
      <c r="REF234" s="23"/>
      <c r="REG234" s="23"/>
      <c r="REH234" s="23"/>
      <c r="REI234" s="23"/>
      <c r="REJ234" s="23"/>
      <c r="REK234" s="23"/>
      <c r="REL234" s="23"/>
      <c r="REM234" s="23"/>
      <c r="REN234" s="23"/>
      <c r="REO234" s="23"/>
      <c r="REP234" s="23"/>
      <c r="REQ234" s="23"/>
      <c r="RER234" s="23"/>
      <c r="RES234" s="23"/>
      <c r="RET234" s="23"/>
      <c r="REU234" s="23"/>
      <c r="REV234" s="23"/>
      <c r="REW234" s="23"/>
      <c r="REX234" s="23"/>
      <c r="REY234" s="23"/>
      <c r="REZ234" s="23"/>
      <c r="RFA234" s="23"/>
      <c r="RFB234" s="23"/>
      <c r="RFC234" s="23"/>
      <c r="RFD234" s="23"/>
      <c r="RFE234" s="23"/>
      <c r="RFF234" s="23"/>
      <c r="RFG234" s="23"/>
      <c r="RFH234" s="23"/>
      <c r="RFI234" s="23"/>
      <c r="RFJ234" s="23"/>
      <c r="RFK234" s="23"/>
      <c r="RFL234" s="23"/>
      <c r="RFM234" s="23"/>
      <c r="RFN234" s="23"/>
      <c r="RFO234" s="23"/>
      <c r="RFP234" s="23"/>
      <c r="RFQ234" s="23"/>
      <c r="RFR234" s="23"/>
      <c r="RFS234" s="23"/>
      <c r="RFT234" s="23"/>
      <c r="RFU234" s="23"/>
      <c r="RFV234" s="23"/>
      <c r="RFW234" s="23"/>
      <c r="RFX234" s="23"/>
      <c r="RFY234" s="23"/>
      <c r="RFZ234" s="23"/>
      <c r="RGA234" s="23"/>
      <c r="RGB234" s="23"/>
      <c r="RGC234" s="23"/>
      <c r="RGD234" s="23"/>
      <c r="RGE234" s="23"/>
      <c r="RGF234" s="23"/>
      <c r="RGG234" s="23"/>
      <c r="RGH234" s="23"/>
      <c r="RGI234" s="23"/>
      <c r="RGJ234" s="23"/>
      <c r="RGK234" s="23"/>
      <c r="RGL234" s="23"/>
      <c r="RGM234" s="23"/>
      <c r="RGN234" s="23"/>
      <c r="RGO234" s="23"/>
      <c r="RGP234" s="23"/>
      <c r="RGQ234" s="23"/>
      <c r="RGR234" s="23"/>
      <c r="RGS234" s="23"/>
      <c r="RGT234" s="23"/>
      <c r="RGU234" s="23"/>
      <c r="RGV234" s="23"/>
      <c r="RGW234" s="23"/>
      <c r="RGX234" s="23"/>
      <c r="RGY234" s="23"/>
      <c r="RGZ234" s="23"/>
      <c r="RHA234" s="23"/>
      <c r="RHB234" s="23"/>
      <c r="RHC234" s="23"/>
      <c r="RHD234" s="23"/>
      <c r="RHE234" s="23"/>
      <c r="RHF234" s="23"/>
      <c r="RHG234" s="23"/>
      <c r="RHH234" s="23"/>
      <c r="RHI234" s="23"/>
      <c r="RHJ234" s="23"/>
      <c r="RHK234" s="23"/>
      <c r="RHL234" s="23"/>
      <c r="RHM234" s="23"/>
      <c r="RHN234" s="23"/>
      <c r="RHO234" s="23"/>
      <c r="RHP234" s="23"/>
      <c r="RHQ234" s="23"/>
      <c r="RHR234" s="23"/>
      <c r="RHS234" s="23"/>
      <c r="RHT234" s="23"/>
      <c r="RHU234" s="23"/>
      <c r="RHV234" s="23"/>
      <c r="RHW234" s="23"/>
      <c r="RHX234" s="23"/>
      <c r="RHY234" s="23"/>
      <c r="RHZ234" s="23"/>
      <c r="RIA234" s="23"/>
      <c r="RIB234" s="23"/>
      <c r="RIC234" s="23"/>
      <c r="RID234" s="23"/>
      <c r="RIE234" s="23"/>
      <c r="RIF234" s="23"/>
      <c r="RIG234" s="23"/>
      <c r="RIH234" s="23"/>
      <c r="RII234" s="23"/>
      <c r="RIJ234" s="23"/>
      <c r="RIK234" s="23"/>
      <c r="RIL234" s="23"/>
      <c r="RIM234" s="23"/>
      <c r="RIN234" s="23"/>
      <c r="RIO234" s="23"/>
      <c r="RIP234" s="23"/>
      <c r="RIQ234" s="23"/>
      <c r="RIR234" s="23"/>
      <c r="RIS234" s="23"/>
      <c r="RIT234" s="23"/>
      <c r="RIU234" s="23"/>
      <c r="RIV234" s="23"/>
      <c r="RIW234" s="23"/>
      <c r="RIX234" s="23"/>
      <c r="RIY234" s="23"/>
      <c r="RIZ234" s="23"/>
      <c r="RJA234" s="23"/>
      <c r="RJB234" s="23"/>
      <c r="RJC234" s="23"/>
      <c r="RJD234" s="23"/>
      <c r="RJE234" s="23"/>
      <c r="RJF234" s="23"/>
      <c r="RJG234" s="23"/>
      <c r="RJH234" s="23"/>
      <c r="RJI234" s="23"/>
      <c r="RJJ234" s="23"/>
      <c r="RJK234" s="23"/>
      <c r="RJL234" s="23"/>
      <c r="RJM234" s="23"/>
      <c r="RJN234" s="23"/>
      <c r="RJO234" s="23"/>
      <c r="RJP234" s="23"/>
      <c r="RJQ234" s="23"/>
      <c r="RJR234" s="23"/>
      <c r="RJS234" s="23"/>
      <c r="RJT234" s="23"/>
      <c r="RJU234" s="23"/>
      <c r="RJV234" s="23"/>
      <c r="RJW234" s="23"/>
      <c r="RJX234" s="23"/>
      <c r="RJY234" s="23"/>
      <c r="RJZ234" s="23"/>
      <c r="RKA234" s="23"/>
      <c r="RKB234" s="23"/>
      <c r="RKC234" s="23"/>
      <c r="RKD234" s="23"/>
      <c r="RKE234" s="23"/>
      <c r="RKF234" s="23"/>
      <c r="RKG234" s="23"/>
      <c r="RKH234" s="23"/>
      <c r="RKI234" s="23"/>
      <c r="RKJ234" s="23"/>
      <c r="RKK234" s="23"/>
      <c r="RKL234" s="23"/>
      <c r="RKM234" s="23"/>
      <c r="RKN234" s="23"/>
      <c r="RKO234" s="23"/>
      <c r="RKP234" s="23"/>
      <c r="RKQ234" s="23"/>
      <c r="RKR234" s="23"/>
      <c r="RKS234" s="23"/>
      <c r="RKT234" s="23"/>
      <c r="RKU234" s="23"/>
      <c r="RKV234" s="23"/>
      <c r="RKW234" s="23"/>
      <c r="RKX234" s="23"/>
      <c r="RKY234" s="23"/>
      <c r="RKZ234" s="23"/>
      <c r="RLA234" s="23"/>
      <c r="RLB234" s="23"/>
      <c r="RLC234" s="23"/>
      <c r="RLD234" s="23"/>
      <c r="RLE234" s="23"/>
      <c r="RLF234" s="23"/>
      <c r="RLG234" s="23"/>
      <c r="RLH234" s="23"/>
      <c r="RLI234" s="23"/>
      <c r="RLJ234" s="23"/>
      <c r="RLK234" s="23"/>
      <c r="RLL234" s="23"/>
      <c r="RLM234" s="23"/>
      <c r="RLN234" s="23"/>
      <c r="RLO234" s="23"/>
      <c r="RLP234" s="23"/>
      <c r="RLQ234" s="23"/>
      <c r="RLR234" s="23"/>
      <c r="RLS234" s="23"/>
      <c r="RLT234" s="23"/>
      <c r="RLU234" s="23"/>
      <c r="RLV234" s="23"/>
      <c r="RLW234" s="23"/>
      <c r="RLX234" s="23"/>
      <c r="RLY234" s="23"/>
      <c r="RLZ234" s="23"/>
      <c r="RMA234" s="23"/>
      <c r="RMB234" s="23"/>
      <c r="RMC234" s="23"/>
      <c r="RMD234" s="23"/>
      <c r="RME234" s="23"/>
      <c r="RMF234" s="23"/>
      <c r="RMG234" s="23"/>
      <c r="RMH234" s="23"/>
      <c r="RMI234" s="23"/>
      <c r="RMJ234" s="23"/>
      <c r="RMK234" s="23"/>
      <c r="RML234" s="23"/>
      <c r="RMM234" s="23"/>
      <c r="RMN234" s="23"/>
      <c r="RMO234" s="23"/>
      <c r="RMP234" s="23"/>
      <c r="RMQ234" s="23"/>
      <c r="RMR234" s="23"/>
      <c r="RMS234" s="23"/>
      <c r="RMT234" s="23"/>
      <c r="RMU234" s="23"/>
      <c r="RMV234" s="23"/>
      <c r="RMW234" s="23"/>
      <c r="RMX234" s="23"/>
      <c r="RMY234" s="23"/>
      <c r="RMZ234" s="23"/>
      <c r="RNA234" s="23"/>
      <c r="RNB234" s="23"/>
      <c r="RNC234" s="23"/>
      <c r="RND234" s="23"/>
      <c r="RNE234" s="23"/>
      <c r="RNF234" s="23"/>
      <c r="RNG234" s="23"/>
      <c r="RNH234" s="23"/>
      <c r="RNI234" s="23"/>
      <c r="RNJ234" s="23"/>
      <c r="RNK234" s="23"/>
      <c r="RNL234" s="23"/>
      <c r="RNM234" s="23"/>
      <c r="RNN234" s="23"/>
      <c r="RNO234" s="23"/>
      <c r="RNP234" s="23"/>
      <c r="RNQ234" s="23"/>
      <c r="RNR234" s="23"/>
      <c r="RNS234" s="23"/>
      <c r="RNT234" s="23"/>
      <c r="RNU234" s="23"/>
      <c r="RNV234" s="23"/>
      <c r="RNW234" s="23"/>
      <c r="RNX234" s="23"/>
      <c r="RNY234" s="23"/>
      <c r="RNZ234" s="23"/>
      <c r="ROA234" s="23"/>
      <c r="ROB234" s="23"/>
      <c r="ROC234" s="23"/>
      <c r="ROD234" s="23"/>
      <c r="ROE234" s="23"/>
      <c r="ROF234" s="23"/>
      <c r="ROG234" s="23"/>
      <c r="ROH234" s="23"/>
      <c r="ROI234" s="23"/>
      <c r="ROJ234" s="23"/>
      <c r="ROK234" s="23"/>
      <c r="ROL234" s="23"/>
      <c r="ROM234" s="23"/>
      <c r="RON234" s="23"/>
      <c r="ROO234" s="23"/>
      <c r="ROP234" s="23"/>
      <c r="ROQ234" s="23"/>
      <c r="ROR234" s="23"/>
      <c r="ROS234" s="23"/>
      <c r="ROT234" s="23"/>
      <c r="ROU234" s="23"/>
      <c r="ROV234" s="23"/>
      <c r="ROW234" s="23"/>
      <c r="ROX234" s="23"/>
      <c r="ROY234" s="23"/>
      <c r="ROZ234" s="23"/>
      <c r="RPA234" s="23"/>
      <c r="RPB234" s="23"/>
      <c r="RPC234" s="23"/>
      <c r="RPD234" s="23"/>
      <c r="RPE234" s="23"/>
      <c r="RPF234" s="23"/>
      <c r="RPG234" s="23"/>
      <c r="RPH234" s="23"/>
      <c r="RPI234" s="23"/>
      <c r="RPJ234" s="23"/>
      <c r="RPK234" s="23"/>
      <c r="RPL234" s="23"/>
      <c r="RPM234" s="23"/>
      <c r="RPN234" s="23"/>
      <c r="RPO234" s="23"/>
      <c r="RPP234" s="23"/>
      <c r="RPQ234" s="23"/>
      <c r="RPR234" s="23"/>
      <c r="RPS234" s="23"/>
      <c r="RPT234" s="23"/>
      <c r="RPU234" s="23"/>
      <c r="RPV234" s="23"/>
      <c r="RPW234" s="23"/>
      <c r="RPX234" s="23"/>
      <c r="RPY234" s="23"/>
      <c r="RPZ234" s="23"/>
      <c r="RQA234" s="23"/>
      <c r="RQB234" s="23"/>
      <c r="RQC234" s="23"/>
      <c r="RQD234" s="23"/>
      <c r="RQE234" s="23"/>
      <c r="RQF234" s="23"/>
      <c r="RQG234" s="23"/>
      <c r="RQH234" s="23"/>
      <c r="RQI234" s="23"/>
      <c r="RQJ234" s="23"/>
      <c r="RQK234" s="23"/>
      <c r="RQL234" s="23"/>
      <c r="RQM234" s="23"/>
      <c r="RQN234" s="23"/>
      <c r="RQO234" s="23"/>
      <c r="RQP234" s="23"/>
      <c r="RQQ234" s="23"/>
      <c r="RQR234" s="23"/>
      <c r="RQS234" s="23"/>
      <c r="RQT234" s="23"/>
      <c r="RQU234" s="23"/>
      <c r="RQV234" s="23"/>
      <c r="RQW234" s="23"/>
      <c r="RQX234" s="23"/>
      <c r="RQY234" s="23"/>
      <c r="RQZ234" s="23"/>
      <c r="RRA234" s="23"/>
      <c r="RRB234" s="23"/>
      <c r="RRC234" s="23"/>
      <c r="RRD234" s="23"/>
      <c r="RRE234" s="23"/>
      <c r="RRF234" s="23"/>
      <c r="RRG234" s="23"/>
      <c r="RRH234" s="23"/>
      <c r="RRI234" s="23"/>
      <c r="RRJ234" s="23"/>
      <c r="RRK234" s="23"/>
      <c r="RRL234" s="23"/>
      <c r="RRM234" s="23"/>
      <c r="RRN234" s="23"/>
      <c r="RRO234" s="23"/>
      <c r="RRP234" s="23"/>
      <c r="RRQ234" s="23"/>
      <c r="RRR234" s="23"/>
      <c r="RRS234" s="23"/>
      <c r="RRT234" s="23"/>
      <c r="RRU234" s="23"/>
      <c r="RRV234" s="23"/>
      <c r="RRW234" s="23"/>
      <c r="RRX234" s="23"/>
      <c r="RRY234" s="23"/>
      <c r="RRZ234" s="23"/>
      <c r="RSA234" s="23"/>
      <c r="RSB234" s="23"/>
      <c r="RSC234" s="23"/>
      <c r="RSD234" s="23"/>
      <c r="RSE234" s="23"/>
      <c r="RSF234" s="23"/>
      <c r="RSG234" s="23"/>
      <c r="RSH234" s="23"/>
      <c r="RSI234" s="23"/>
      <c r="RSJ234" s="23"/>
      <c r="RSK234" s="23"/>
      <c r="RSL234" s="23"/>
      <c r="RSM234" s="23"/>
      <c r="RSN234" s="23"/>
      <c r="RSO234" s="23"/>
      <c r="RSP234" s="23"/>
      <c r="RSQ234" s="23"/>
      <c r="RSR234" s="23"/>
      <c r="RSS234" s="23"/>
      <c r="RST234" s="23"/>
      <c r="RSU234" s="23"/>
      <c r="RSV234" s="23"/>
      <c r="RSW234" s="23"/>
      <c r="RSX234" s="23"/>
      <c r="RSY234" s="23"/>
      <c r="RSZ234" s="23"/>
      <c r="RTA234" s="23"/>
      <c r="RTB234" s="23"/>
      <c r="RTC234" s="23"/>
      <c r="RTD234" s="23"/>
      <c r="RTE234" s="23"/>
      <c r="RTF234" s="23"/>
      <c r="RTG234" s="23"/>
      <c r="RTH234" s="23"/>
      <c r="RTI234" s="23"/>
      <c r="RTJ234" s="23"/>
      <c r="RTK234" s="23"/>
      <c r="RTL234" s="23"/>
      <c r="RTM234" s="23"/>
      <c r="RTN234" s="23"/>
      <c r="RTO234" s="23"/>
      <c r="RTP234" s="23"/>
      <c r="RTQ234" s="23"/>
      <c r="RTR234" s="23"/>
      <c r="RTS234" s="23"/>
      <c r="RTT234" s="23"/>
      <c r="RTU234" s="23"/>
      <c r="RTV234" s="23"/>
      <c r="RTW234" s="23"/>
      <c r="RTX234" s="23"/>
      <c r="RTY234" s="23"/>
      <c r="RTZ234" s="23"/>
      <c r="RUA234" s="23"/>
      <c r="RUB234" s="23"/>
      <c r="RUC234" s="23"/>
      <c r="RUD234" s="23"/>
      <c r="RUE234" s="23"/>
      <c r="RUF234" s="23"/>
      <c r="RUG234" s="23"/>
      <c r="RUH234" s="23"/>
      <c r="RUI234" s="23"/>
      <c r="RUJ234" s="23"/>
      <c r="RUK234" s="23"/>
      <c r="RUL234" s="23"/>
      <c r="RUM234" s="23"/>
      <c r="RUN234" s="23"/>
      <c r="RUO234" s="23"/>
      <c r="RUP234" s="23"/>
      <c r="RUQ234" s="23"/>
      <c r="RUR234" s="23"/>
      <c r="RUS234" s="23"/>
      <c r="RUT234" s="23"/>
      <c r="RUU234" s="23"/>
      <c r="RUV234" s="23"/>
      <c r="RUW234" s="23"/>
      <c r="RUX234" s="23"/>
      <c r="RUY234" s="23"/>
      <c r="RUZ234" s="23"/>
      <c r="RVA234" s="23"/>
      <c r="RVB234" s="23"/>
      <c r="RVC234" s="23"/>
      <c r="RVD234" s="23"/>
      <c r="RVE234" s="23"/>
      <c r="RVF234" s="23"/>
      <c r="RVG234" s="23"/>
      <c r="RVH234" s="23"/>
      <c r="RVI234" s="23"/>
      <c r="RVJ234" s="23"/>
      <c r="RVK234" s="23"/>
      <c r="RVL234" s="23"/>
      <c r="RVM234" s="23"/>
      <c r="RVN234" s="23"/>
      <c r="RVO234" s="23"/>
      <c r="RVP234" s="23"/>
      <c r="RVQ234" s="23"/>
      <c r="RVR234" s="23"/>
      <c r="RVS234" s="23"/>
      <c r="RVT234" s="23"/>
      <c r="RVU234" s="23"/>
      <c r="RVV234" s="23"/>
      <c r="RVW234" s="23"/>
      <c r="RVX234" s="23"/>
      <c r="RVY234" s="23"/>
      <c r="RVZ234" s="23"/>
      <c r="RWA234" s="23"/>
      <c r="RWB234" s="23"/>
      <c r="RWC234" s="23"/>
      <c r="RWD234" s="23"/>
      <c r="RWE234" s="23"/>
      <c r="RWF234" s="23"/>
      <c r="RWG234" s="23"/>
      <c r="RWH234" s="23"/>
      <c r="RWI234" s="23"/>
      <c r="RWJ234" s="23"/>
      <c r="RWK234" s="23"/>
      <c r="RWL234" s="23"/>
      <c r="RWM234" s="23"/>
      <c r="RWN234" s="23"/>
      <c r="RWO234" s="23"/>
      <c r="RWP234" s="23"/>
      <c r="RWQ234" s="23"/>
      <c r="RWR234" s="23"/>
      <c r="RWS234" s="23"/>
      <c r="RWT234" s="23"/>
      <c r="RWU234" s="23"/>
      <c r="RWV234" s="23"/>
      <c r="RWW234" s="23"/>
      <c r="RWX234" s="23"/>
      <c r="RWY234" s="23"/>
      <c r="RWZ234" s="23"/>
      <c r="RXA234" s="23"/>
      <c r="RXB234" s="23"/>
      <c r="RXC234" s="23"/>
      <c r="RXD234" s="23"/>
      <c r="RXE234" s="23"/>
      <c r="RXF234" s="23"/>
      <c r="RXG234" s="23"/>
      <c r="RXH234" s="23"/>
      <c r="RXI234" s="23"/>
      <c r="RXJ234" s="23"/>
      <c r="RXK234" s="23"/>
      <c r="RXL234" s="23"/>
      <c r="RXM234" s="23"/>
      <c r="RXN234" s="23"/>
      <c r="RXO234" s="23"/>
      <c r="RXP234" s="23"/>
      <c r="RXQ234" s="23"/>
      <c r="RXR234" s="23"/>
      <c r="RXS234" s="23"/>
      <c r="RXT234" s="23"/>
      <c r="RXU234" s="23"/>
      <c r="RXV234" s="23"/>
      <c r="RXW234" s="23"/>
      <c r="RXX234" s="23"/>
      <c r="RXY234" s="23"/>
      <c r="RXZ234" s="23"/>
      <c r="RYA234" s="23"/>
      <c r="RYB234" s="23"/>
      <c r="RYC234" s="23"/>
      <c r="RYD234" s="23"/>
      <c r="RYE234" s="23"/>
      <c r="RYF234" s="23"/>
      <c r="RYG234" s="23"/>
      <c r="RYH234" s="23"/>
      <c r="RYI234" s="23"/>
      <c r="RYJ234" s="23"/>
      <c r="RYK234" s="23"/>
      <c r="RYL234" s="23"/>
      <c r="RYM234" s="23"/>
      <c r="RYN234" s="23"/>
      <c r="RYO234" s="23"/>
      <c r="RYP234" s="23"/>
      <c r="RYQ234" s="23"/>
      <c r="RYR234" s="23"/>
      <c r="RYS234" s="23"/>
      <c r="RYT234" s="23"/>
      <c r="RYU234" s="23"/>
      <c r="RYV234" s="23"/>
      <c r="RYW234" s="23"/>
      <c r="RYX234" s="23"/>
      <c r="RYY234" s="23"/>
      <c r="RYZ234" s="23"/>
      <c r="RZA234" s="23"/>
      <c r="RZB234" s="23"/>
      <c r="RZC234" s="23"/>
      <c r="RZD234" s="23"/>
      <c r="RZE234" s="23"/>
      <c r="RZF234" s="23"/>
      <c r="RZG234" s="23"/>
      <c r="RZH234" s="23"/>
      <c r="RZI234" s="23"/>
      <c r="RZJ234" s="23"/>
      <c r="RZK234" s="23"/>
      <c r="RZL234" s="23"/>
      <c r="RZM234" s="23"/>
      <c r="RZN234" s="23"/>
      <c r="RZO234" s="23"/>
      <c r="RZP234" s="23"/>
      <c r="RZQ234" s="23"/>
      <c r="RZR234" s="23"/>
      <c r="RZS234" s="23"/>
      <c r="RZT234" s="23"/>
      <c r="RZU234" s="23"/>
      <c r="RZV234" s="23"/>
      <c r="RZW234" s="23"/>
      <c r="RZX234" s="23"/>
      <c r="RZY234" s="23"/>
      <c r="RZZ234" s="23"/>
      <c r="SAA234" s="23"/>
      <c r="SAB234" s="23"/>
      <c r="SAC234" s="23"/>
      <c r="SAD234" s="23"/>
      <c r="SAE234" s="23"/>
      <c r="SAF234" s="23"/>
      <c r="SAG234" s="23"/>
      <c r="SAH234" s="23"/>
      <c r="SAI234" s="23"/>
      <c r="SAJ234" s="23"/>
      <c r="SAK234" s="23"/>
      <c r="SAL234" s="23"/>
      <c r="SAM234" s="23"/>
      <c r="SAN234" s="23"/>
      <c r="SAO234" s="23"/>
      <c r="SAP234" s="23"/>
      <c r="SAQ234" s="23"/>
      <c r="SAR234" s="23"/>
      <c r="SAS234" s="23"/>
      <c r="SAT234" s="23"/>
      <c r="SAU234" s="23"/>
      <c r="SAV234" s="23"/>
      <c r="SAW234" s="23"/>
      <c r="SAX234" s="23"/>
      <c r="SAY234" s="23"/>
      <c r="SAZ234" s="23"/>
      <c r="SBA234" s="23"/>
      <c r="SBB234" s="23"/>
      <c r="SBC234" s="23"/>
      <c r="SBD234" s="23"/>
      <c r="SBE234" s="23"/>
      <c r="SBF234" s="23"/>
      <c r="SBG234" s="23"/>
      <c r="SBH234" s="23"/>
      <c r="SBI234" s="23"/>
      <c r="SBJ234" s="23"/>
      <c r="SBK234" s="23"/>
      <c r="SBL234" s="23"/>
      <c r="SBM234" s="23"/>
      <c r="SBN234" s="23"/>
      <c r="SBO234" s="23"/>
      <c r="SBP234" s="23"/>
      <c r="SBQ234" s="23"/>
      <c r="SBR234" s="23"/>
      <c r="SBS234" s="23"/>
      <c r="SBT234" s="23"/>
      <c r="SBU234" s="23"/>
      <c r="SBV234" s="23"/>
      <c r="SBW234" s="23"/>
      <c r="SBX234" s="23"/>
      <c r="SBY234" s="23"/>
      <c r="SBZ234" s="23"/>
      <c r="SCA234" s="23"/>
      <c r="SCB234" s="23"/>
      <c r="SCC234" s="23"/>
      <c r="SCD234" s="23"/>
      <c r="SCE234" s="23"/>
      <c r="SCF234" s="23"/>
      <c r="SCG234" s="23"/>
      <c r="SCH234" s="23"/>
      <c r="SCI234" s="23"/>
      <c r="SCJ234" s="23"/>
      <c r="SCK234" s="23"/>
      <c r="SCL234" s="23"/>
      <c r="SCM234" s="23"/>
      <c r="SCN234" s="23"/>
      <c r="SCO234" s="23"/>
      <c r="SCP234" s="23"/>
      <c r="SCQ234" s="23"/>
      <c r="SCR234" s="23"/>
      <c r="SCS234" s="23"/>
      <c r="SCT234" s="23"/>
      <c r="SCU234" s="23"/>
      <c r="SCV234" s="23"/>
      <c r="SCW234" s="23"/>
      <c r="SCX234" s="23"/>
      <c r="SCY234" s="23"/>
      <c r="SCZ234" s="23"/>
      <c r="SDA234" s="23"/>
      <c r="SDB234" s="23"/>
      <c r="SDC234" s="23"/>
      <c r="SDD234" s="23"/>
      <c r="SDE234" s="23"/>
      <c r="SDF234" s="23"/>
      <c r="SDG234" s="23"/>
      <c r="SDH234" s="23"/>
      <c r="SDI234" s="23"/>
      <c r="SDJ234" s="23"/>
      <c r="SDK234" s="23"/>
      <c r="SDL234" s="23"/>
      <c r="SDM234" s="23"/>
      <c r="SDN234" s="23"/>
      <c r="SDO234" s="23"/>
      <c r="SDP234" s="23"/>
      <c r="SDQ234" s="23"/>
      <c r="SDR234" s="23"/>
      <c r="SDS234" s="23"/>
      <c r="SDT234" s="23"/>
      <c r="SDU234" s="23"/>
      <c r="SDV234" s="23"/>
      <c r="SDW234" s="23"/>
      <c r="SDX234" s="23"/>
      <c r="SDY234" s="23"/>
      <c r="SDZ234" s="23"/>
      <c r="SEA234" s="23"/>
      <c r="SEB234" s="23"/>
      <c r="SEC234" s="23"/>
      <c r="SED234" s="23"/>
      <c r="SEE234" s="23"/>
      <c r="SEF234" s="23"/>
      <c r="SEG234" s="23"/>
      <c r="SEH234" s="23"/>
      <c r="SEI234" s="23"/>
      <c r="SEJ234" s="23"/>
      <c r="SEK234" s="23"/>
      <c r="SEL234" s="23"/>
      <c r="SEM234" s="23"/>
      <c r="SEN234" s="23"/>
      <c r="SEO234" s="23"/>
      <c r="SEP234" s="23"/>
      <c r="SEQ234" s="23"/>
      <c r="SER234" s="23"/>
      <c r="SES234" s="23"/>
      <c r="SET234" s="23"/>
      <c r="SEU234" s="23"/>
      <c r="SEV234" s="23"/>
      <c r="SEW234" s="23"/>
      <c r="SEX234" s="23"/>
      <c r="SEY234" s="23"/>
      <c r="SEZ234" s="23"/>
      <c r="SFA234" s="23"/>
      <c r="SFB234" s="23"/>
      <c r="SFC234" s="23"/>
      <c r="SFD234" s="23"/>
      <c r="SFE234" s="23"/>
      <c r="SFF234" s="23"/>
      <c r="SFG234" s="23"/>
      <c r="SFH234" s="23"/>
      <c r="SFI234" s="23"/>
      <c r="SFJ234" s="23"/>
      <c r="SFK234" s="23"/>
      <c r="SFL234" s="23"/>
      <c r="SFM234" s="23"/>
      <c r="SFN234" s="23"/>
      <c r="SFO234" s="23"/>
      <c r="SFP234" s="23"/>
      <c r="SFQ234" s="23"/>
      <c r="SFR234" s="23"/>
      <c r="SFS234" s="23"/>
      <c r="SFT234" s="23"/>
      <c r="SFU234" s="23"/>
      <c r="SFV234" s="23"/>
      <c r="SFW234" s="23"/>
      <c r="SFX234" s="23"/>
      <c r="SFY234" s="23"/>
      <c r="SFZ234" s="23"/>
      <c r="SGA234" s="23"/>
      <c r="SGB234" s="23"/>
      <c r="SGC234" s="23"/>
      <c r="SGD234" s="23"/>
      <c r="SGE234" s="23"/>
      <c r="SGF234" s="23"/>
      <c r="SGG234" s="23"/>
      <c r="SGH234" s="23"/>
      <c r="SGI234" s="23"/>
      <c r="SGJ234" s="23"/>
      <c r="SGK234" s="23"/>
      <c r="SGL234" s="23"/>
      <c r="SGM234" s="23"/>
      <c r="SGN234" s="23"/>
      <c r="SGO234" s="23"/>
      <c r="SGP234" s="23"/>
      <c r="SGQ234" s="23"/>
      <c r="SGR234" s="23"/>
      <c r="SGS234" s="23"/>
      <c r="SGT234" s="23"/>
      <c r="SGU234" s="23"/>
      <c r="SGV234" s="23"/>
      <c r="SGW234" s="23"/>
      <c r="SGX234" s="23"/>
      <c r="SGY234" s="23"/>
      <c r="SGZ234" s="23"/>
      <c r="SHA234" s="23"/>
      <c r="SHB234" s="23"/>
      <c r="SHC234" s="23"/>
      <c r="SHD234" s="23"/>
      <c r="SHE234" s="23"/>
      <c r="SHF234" s="23"/>
      <c r="SHG234" s="23"/>
      <c r="SHH234" s="23"/>
      <c r="SHI234" s="23"/>
      <c r="SHJ234" s="23"/>
      <c r="SHK234" s="23"/>
      <c r="SHL234" s="23"/>
      <c r="SHM234" s="23"/>
      <c r="SHN234" s="23"/>
      <c r="SHO234" s="23"/>
      <c r="SHP234" s="23"/>
      <c r="SHQ234" s="23"/>
      <c r="SHR234" s="23"/>
      <c r="SHS234" s="23"/>
      <c r="SHT234" s="23"/>
      <c r="SHU234" s="23"/>
      <c r="SHV234" s="23"/>
      <c r="SHW234" s="23"/>
      <c r="SHX234" s="23"/>
      <c r="SHY234" s="23"/>
      <c r="SHZ234" s="23"/>
      <c r="SIA234" s="23"/>
      <c r="SIB234" s="23"/>
      <c r="SIC234" s="23"/>
      <c r="SID234" s="23"/>
      <c r="SIE234" s="23"/>
      <c r="SIF234" s="23"/>
      <c r="SIG234" s="23"/>
      <c r="SIH234" s="23"/>
      <c r="SII234" s="23"/>
      <c r="SIJ234" s="23"/>
      <c r="SIK234" s="23"/>
      <c r="SIL234" s="23"/>
      <c r="SIM234" s="23"/>
      <c r="SIN234" s="23"/>
      <c r="SIO234" s="23"/>
      <c r="SIP234" s="23"/>
      <c r="SIQ234" s="23"/>
      <c r="SIR234" s="23"/>
      <c r="SIS234" s="23"/>
      <c r="SIT234" s="23"/>
      <c r="SIU234" s="23"/>
      <c r="SIV234" s="23"/>
      <c r="SIW234" s="23"/>
      <c r="SIX234" s="23"/>
      <c r="SIY234" s="23"/>
      <c r="SIZ234" s="23"/>
      <c r="SJA234" s="23"/>
      <c r="SJB234" s="23"/>
      <c r="SJC234" s="23"/>
      <c r="SJD234" s="23"/>
      <c r="SJE234" s="23"/>
      <c r="SJF234" s="23"/>
      <c r="SJG234" s="23"/>
      <c r="SJH234" s="23"/>
      <c r="SJI234" s="23"/>
      <c r="SJJ234" s="23"/>
      <c r="SJK234" s="23"/>
      <c r="SJL234" s="23"/>
      <c r="SJM234" s="23"/>
      <c r="SJN234" s="23"/>
      <c r="SJO234" s="23"/>
      <c r="SJP234" s="23"/>
      <c r="SJQ234" s="23"/>
      <c r="SJR234" s="23"/>
      <c r="SJS234" s="23"/>
      <c r="SJT234" s="23"/>
      <c r="SJU234" s="23"/>
      <c r="SJV234" s="23"/>
      <c r="SJW234" s="23"/>
      <c r="SJX234" s="23"/>
      <c r="SJY234" s="23"/>
      <c r="SJZ234" s="23"/>
      <c r="SKA234" s="23"/>
      <c r="SKB234" s="23"/>
      <c r="SKC234" s="23"/>
      <c r="SKD234" s="23"/>
      <c r="SKE234" s="23"/>
      <c r="SKF234" s="23"/>
      <c r="SKG234" s="23"/>
      <c r="SKH234" s="23"/>
      <c r="SKI234" s="23"/>
      <c r="SKJ234" s="23"/>
      <c r="SKK234" s="23"/>
      <c r="SKL234" s="23"/>
      <c r="SKM234" s="23"/>
      <c r="SKN234" s="23"/>
      <c r="SKO234" s="23"/>
      <c r="SKP234" s="23"/>
      <c r="SKQ234" s="23"/>
      <c r="SKR234" s="23"/>
      <c r="SKS234" s="23"/>
      <c r="SKT234" s="23"/>
      <c r="SKU234" s="23"/>
      <c r="SKV234" s="23"/>
      <c r="SKW234" s="23"/>
      <c r="SKX234" s="23"/>
      <c r="SKY234" s="23"/>
      <c r="SKZ234" s="23"/>
      <c r="SLA234" s="23"/>
      <c r="SLB234" s="23"/>
      <c r="SLC234" s="23"/>
      <c r="SLD234" s="23"/>
      <c r="SLE234" s="23"/>
      <c r="SLF234" s="23"/>
      <c r="SLG234" s="23"/>
      <c r="SLH234" s="23"/>
      <c r="SLI234" s="23"/>
      <c r="SLJ234" s="23"/>
      <c r="SLK234" s="23"/>
      <c r="SLL234" s="23"/>
      <c r="SLM234" s="23"/>
      <c r="SLN234" s="23"/>
      <c r="SLO234" s="23"/>
      <c r="SLP234" s="23"/>
      <c r="SLQ234" s="23"/>
      <c r="SLR234" s="23"/>
      <c r="SLS234" s="23"/>
      <c r="SLT234" s="23"/>
      <c r="SLU234" s="23"/>
      <c r="SLV234" s="23"/>
      <c r="SLW234" s="23"/>
      <c r="SLX234" s="23"/>
      <c r="SLY234" s="23"/>
      <c r="SLZ234" s="23"/>
      <c r="SMA234" s="23"/>
      <c r="SMB234" s="23"/>
      <c r="SMC234" s="23"/>
      <c r="SMD234" s="23"/>
      <c r="SME234" s="23"/>
      <c r="SMF234" s="23"/>
      <c r="SMG234" s="23"/>
      <c r="SMH234" s="23"/>
      <c r="SMI234" s="23"/>
      <c r="SMJ234" s="23"/>
      <c r="SMK234" s="23"/>
      <c r="SML234" s="23"/>
      <c r="SMM234" s="23"/>
      <c r="SMN234" s="23"/>
      <c r="SMO234" s="23"/>
      <c r="SMP234" s="23"/>
      <c r="SMQ234" s="23"/>
      <c r="SMR234" s="23"/>
      <c r="SMS234" s="23"/>
      <c r="SMT234" s="23"/>
      <c r="SMU234" s="23"/>
      <c r="SMV234" s="23"/>
      <c r="SMW234" s="23"/>
      <c r="SMX234" s="23"/>
      <c r="SMY234" s="23"/>
      <c r="SMZ234" s="23"/>
      <c r="SNA234" s="23"/>
      <c r="SNB234" s="23"/>
      <c r="SNC234" s="23"/>
      <c r="SND234" s="23"/>
      <c r="SNE234" s="23"/>
      <c r="SNF234" s="23"/>
      <c r="SNG234" s="23"/>
      <c r="SNH234" s="23"/>
      <c r="SNI234" s="23"/>
      <c r="SNJ234" s="23"/>
      <c r="SNK234" s="23"/>
      <c r="SNL234" s="23"/>
      <c r="SNM234" s="23"/>
      <c r="SNN234" s="23"/>
      <c r="SNO234" s="23"/>
      <c r="SNP234" s="23"/>
      <c r="SNQ234" s="23"/>
      <c r="SNR234" s="23"/>
      <c r="SNS234" s="23"/>
      <c r="SNT234" s="23"/>
      <c r="SNU234" s="23"/>
      <c r="SNV234" s="23"/>
      <c r="SNW234" s="23"/>
      <c r="SNX234" s="23"/>
      <c r="SNY234" s="23"/>
      <c r="SNZ234" s="23"/>
      <c r="SOA234" s="23"/>
      <c r="SOB234" s="23"/>
      <c r="SOC234" s="23"/>
      <c r="SOD234" s="23"/>
      <c r="SOE234" s="23"/>
      <c r="SOF234" s="23"/>
      <c r="SOG234" s="23"/>
      <c r="SOH234" s="23"/>
      <c r="SOI234" s="23"/>
      <c r="SOJ234" s="23"/>
      <c r="SOK234" s="23"/>
      <c r="SOL234" s="23"/>
      <c r="SOM234" s="23"/>
      <c r="SON234" s="23"/>
      <c r="SOO234" s="23"/>
      <c r="SOP234" s="23"/>
      <c r="SOQ234" s="23"/>
      <c r="SOR234" s="23"/>
      <c r="SOS234" s="23"/>
      <c r="SOT234" s="23"/>
      <c r="SOU234" s="23"/>
      <c r="SOV234" s="23"/>
      <c r="SOW234" s="23"/>
      <c r="SOX234" s="23"/>
      <c r="SOY234" s="23"/>
      <c r="SOZ234" s="23"/>
      <c r="SPA234" s="23"/>
      <c r="SPB234" s="23"/>
      <c r="SPC234" s="23"/>
      <c r="SPD234" s="23"/>
      <c r="SPE234" s="23"/>
      <c r="SPF234" s="23"/>
      <c r="SPG234" s="23"/>
      <c r="SPH234" s="23"/>
      <c r="SPI234" s="23"/>
      <c r="SPJ234" s="23"/>
      <c r="SPK234" s="23"/>
      <c r="SPL234" s="23"/>
      <c r="SPM234" s="23"/>
      <c r="SPN234" s="23"/>
      <c r="SPO234" s="23"/>
      <c r="SPP234" s="23"/>
      <c r="SPQ234" s="23"/>
      <c r="SPR234" s="23"/>
      <c r="SPS234" s="23"/>
      <c r="SPT234" s="23"/>
      <c r="SPU234" s="23"/>
      <c r="SPV234" s="23"/>
      <c r="SPW234" s="23"/>
      <c r="SPX234" s="23"/>
      <c r="SPY234" s="23"/>
      <c r="SPZ234" s="23"/>
      <c r="SQA234" s="23"/>
      <c r="SQB234" s="23"/>
      <c r="SQC234" s="23"/>
      <c r="SQD234" s="23"/>
      <c r="SQE234" s="23"/>
      <c r="SQF234" s="23"/>
      <c r="SQG234" s="23"/>
      <c r="SQH234" s="23"/>
      <c r="SQI234" s="23"/>
      <c r="SQJ234" s="23"/>
      <c r="SQK234" s="23"/>
      <c r="SQL234" s="23"/>
      <c r="SQM234" s="23"/>
      <c r="SQN234" s="23"/>
      <c r="SQO234" s="23"/>
      <c r="SQP234" s="23"/>
      <c r="SQQ234" s="23"/>
      <c r="SQR234" s="23"/>
      <c r="SQS234" s="23"/>
      <c r="SQT234" s="23"/>
      <c r="SQU234" s="23"/>
      <c r="SQV234" s="23"/>
      <c r="SQW234" s="23"/>
      <c r="SQX234" s="23"/>
      <c r="SQY234" s="23"/>
      <c r="SQZ234" s="23"/>
      <c r="SRA234" s="23"/>
      <c r="SRB234" s="23"/>
      <c r="SRC234" s="23"/>
      <c r="SRD234" s="23"/>
      <c r="SRE234" s="23"/>
      <c r="SRF234" s="23"/>
      <c r="SRG234" s="23"/>
      <c r="SRH234" s="23"/>
      <c r="SRI234" s="23"/>
      <c r="SRJ234" s="23"/>
      <c r="SRK234" s="23"/>
      <c r="SRL234" s="23"/>
      <c r="SRM234" s="23"/>
      <c r="SRN234" s="23"/>
      <c r="SRO234" s="23"/>
      <c r="SRP234" s="23"/>
      <c r="SRQ234" s="23"/>
      <c r="SRR234" s="23"/>
      <c r="SRS234" s="23"/>
      <c r="SRT234" s="23"/>
      <c r="SRU234" s="23"/>
      <c r="SRV234" s="23"/>
      <c r="SRW234" s="23"/>
      <c r="SRX234" s="23"/>
      <c r="SRY234" s="23"/>
      <c r="SRZ234" s="23"/>
      <c r="SSA234" s="23"/>
      <c r="SSB234" s="23"/>
      <c r="SSC234" s="23"/>
      <c r="SSD234" s="23"/>
      <c r="SSE234" s="23"/>
      <c r="SSF234" s="23"/>
      <c r="SSG234" s="23"/>
      <c r="SSH234" s="23"/>
      <c r="SSI234" s="23"/>
      <c r="SSJ234" s="23"/>
      <c r="SSK234" s="23"/>
      <c r="SSL234" s="23"/>
      <c r="SSM234" s="23"/>
      <c r="SSN234" s="23"/>
      <c r="SSO234" s="23"/>
      <c r="SSP234" s="23"/>
      <c r="SSQ234" s="23"/>
      <c r="SSR234" s="23"/>
      <c r="SSS234" s="23"/>
      <c r="SST234" s="23"/>
      <c r="SSU234" s="23"/>
      <c r="SSV234" s="23"/>
      <c r="SSW234" s="23"/>
      <c r="SSX234" s="23"/>
      <c r="SSY234" s="23"/>
      <c r="SSZ234" s="23"/>
      <c r="STA234" s="23"/>
      <c r="STB234" s="23"/>
      <c r="STC234" s="23"/>
      <c r="STD234" s="23"/>
      <c r="STE234" s="23"/>
      <c r="STF234" s="23"/>
      <c r="STG234" s="23"/>
      <c r="STH234" s="23"/>
      <c r="STI234" s="23"/>
      <c r="STJ234" s="23"/>
      <c r="STK234" s="23"/>
      <c r="STL234" s="23"/>
      <c r="STM234" s="23"/>
      <c r="STN234" s="23"/>
      <c r="STO234" s="23"/>
      <c r="STP234" s="23"/>
      <c r="STQ234" s="23"/>
      <c r="STR234" s="23"/>
      <c r="STS234" s="23"/>
      <c r="STT234" s="23"/>
      <c r="STU234" s="23"/>
      <c r="STV234" s="23"/>
      <c r="STW234" s="23"/>
      <c r="STX234" s="23"/>
      <c r="STY234" s="23"/>
      <c r="STZ234" s="23"/>
      <c r="SUA234" s="23"/>
      <c r="SUB234" s="23"/>
      <c r="SUC234" s="23"/>
      <c r="SUD234" s="23"/>
      <c r="SUE234" s="23"/>
      <c r="SUF234" s="23"/>
      <c r="SUG234" s="23"/>
      <c r="SUH234" s="23"/>
      <c r="SUI234" s="23"/>
      <c r="SUJ234" s="23"/>
      <c r="SUK234" s="23"/>
      <c r="SUL234" s="23"/>
      <c r="SUM234" s="23"/>
      <c r="SUN234" s="23"/>
      <c r="SUO234" s="23"/>
      <c r="SUP234" s="23"/>
      <c r="SUQ234" s="23"/>
      <c r="SUR234" s="23"/>
      <c r="SUS234" s="23"/>
      <c r="SUT234" s="23"/>
      <c r="SUU234" s="23"/>
      <c r="SUV234" s="23"/>
      <c r="SUW234" s="23"/>
      <c r="SUX234" s="23"/>
      <c r="SUY234" s="23"/>
      <c r="SUZ234" s="23"/>
      <c r="SVA234" s="23"/>
      <c r="SVB234" s="23"/>
      <c r="SVC234" s="23"/>
      <c r="SVD234" s="23"/>
      <c r="SVE234" s="23"/>
      <c r="SVF234" s="23"/>
      <c r="SVG234" s="23"/>
      <c r="SVH234" s="23"/>
      <c r="SVI234" s="23"/>
      <c r="SVJ234" s="23"/>
      <c r="SVK234" s="23"/>
      <c r="SVL234" s="23"/>
      <c r="SVM234" s="23"/>
      <c r="SVN234" s="23"/>
      <c r="SVO234" s="23"/>
      <c r="SVP234" s="23"/>
      <c r="SVQ234" s="23"/>
      <c r="SVR234" s="23"/>
      <c r="SVS234" s="23"/>
      <c r="SVT234" s="23"/>
      <c r="SVU234" s="23"/>
      <c r="SVV234" s="23"/>
      <c r="SVW234" s="23"/>
      <c r="SVX234" s="23"/>
      <c r="SVY234" s="23"/>
      <c r="SVZ234" s="23"/>
      <c r="SWA234" s="23"/>
      <c r="SWB234" s="23"/>
      <c r="SWC234" s="23"/>
      <c r="SWD234" s="23"/>
      <c r="SWE234" s="23"/>
      <c r="SWF234" s="23"/>
      <c r="SWG234" s="23"/>
      <c r="SWH234" s="23"/>
      <c r="SWI234" s="23"/>
      <c r="SWJ234" s="23"/>
      <c r="SWK234" s="23"/>
      <c r="SWL234" s="23"/>
      <c r="SWM234" s="23"/>
      <c r="SWN234" s="23"/>
      <c r="SWO234" s="23"/>
      <c r="SWP234" s="23"/>
      <c r="SWQ234" s="23"/>
      <c r="SWR234" s="23"/>
      <c r="SWS234" s="23"/>
      <c r="SWT234" s="23"/>
      <c r="SWU234" s="23"/>
      <c r="SWV234" s="23"/>
      <c r="SWW234" s="23"/>
      <c r="SWX234" s="23"/>
      <c r="SWY234" s="23"/>
      <c r="SWZ234" s="23"/>
      <c r="SXA234" s="23"/>
      <c r="SXB234" s="23"/>
      <c r="SXC234" s="23"/>
      <c r="SXD234" s="23"/>
      <c r="SXE234" s="23"/>
      <c r="SXF234" s="23"/>
      <c r="SXG234" s="23"/>
      <c r="SXH234" s="23"/>
      <c r="SXI234" s="23"/>
      <c r="SXJ234" s="23"/>
      <c r="SXK234" s="23"/>
      <c r="SXL234" s="23"/>
      <c r="SXM234" s="23"/>
      <c r="SXN234" s="23"/>
      <c r="SXO234" s="23"/>
      <c r="SXP234" s="23"/>
      <c r="SXQ234" s="23"/>
      <c r="SXR234" s="23"/>
      <c r="SXS234" s="23"/>
      <c r="SXT234" s="23"/>
      <c r="SXU234" s="23"/>
      <c r="SXV234" s="23"/>
      <c r="SXW234" s="23"/>
      <c r="SXX234" s="23"/>
      <c r="SXY234" s="23"/>
      <c r="SXZ234" s="23"/>
      <c r="SYA234" s="23"/>
      <c r="SYB234" s="23"/>
      <c r="SYC234" s="23"/>
      <c r="SYD234" s="23"/>
      <c r="SYE234" s="23"/>
      <c r="SYF234" s="23"/>
      <c r="SYG234" s="23"/>
      <c r="SYH234" s="23"/>
      <c r="SYI234" s="23"/>
      <c r="SYJ234" s="23"/>
      <c r="SYK234" s="23"/>
      <c r="SYL234" s="23"/>
      <c r="SYM234" s="23"/>
      <c r="SYN234" s="23"/>
      <c r="SYO234" s="23"/>
      <c r="SYP234" s="23"/>
      <c r="SYQ234" s="23"/>
      <c r="SYR234" s="23"/>
      <c r="SYS234" s="23"/>
      <c r="SYT234" s="23"/>
      <c r="SYU234" s="23"/>
      <c r="SYV234" s="23"/>
      <c r="SYW234" s="23"/>
      <c r="SYX234" s="23"/>
      <c r="SYY234" s="23"/>
      <c r="SYZ234" s="23"/>
      <c r="SZA234" s="23"/>
      <c r="SZB234" s="23"/>
      <c r="SZC234" s="23"/>
      <c r="SZD234" s="23"/>
      <c r="SZE234" s="23"/>
      <c r="SZF234" s="23"/>
      <c r="SZG234" s="23"/>
      <c r="SZH234" s="23"/>
      <c r="SZI234" s="23"/>
      <c r="SZJ234" s="23"/>
      <c r="SZK234" s="23"/>
      <c r="SZL234" s="23"/>
      <c r="SZM234" s="23"/>
      <c r="SZN234" s="23"/>
      <c r="SZO234" s="23"/>
      <c r="SZP234" s="23"/>
      <c r="SZQ234" s="23"/>
      <c r="SZR234" s="23"/>
      <c r="SZS234" s="23"/>
      <c r="SZT234" s="23"/>
      <c r="SZU234" s="23"/>
      <c r="SZV234" s="23"/>
      <c r="SZW234" s="23"/>
      <c r="SZX234" s="23"/>
      <c r="SZY234" s="23"/>
      <c r="SZZ234" s="23"/>
      <c r="TAA234" s="23"/>
      <c r="TAB234" s="23"/>
      <c r="TAC234" s="23"/>
      <c r="TAD234" s="23"/>
      <c r="TAE234" s="23"/>
      <c r="TAF234" s="23"/>
      <c r="TAG234" s="23"/>
      <c r="TAH234" s="23"/>
      <c r="TAI234" s="23"/>
      <c r="TAJ234" s="23"/>
      <c r="TAK234" s="23"/>
      <c r="TAL234" s="23"/>
      <c r="TAM234" s="23"/>
      <c r="TAN234" s="23"/>
      <c r="TAO234" s="23"/>
      <c r="TAP234" s="23"/>
      <c r="TAQ234" s="23"/>
      <c r="TAR234" s="23"/>
      <c r="TAS234" s="23"/>
      <c r="TAT234" s="23"/>
      <c r="TAU234" s="23"/>
      <c r="TAV234" s="23"/>
      <c r="TAW234" s="23"/>
      <c r="TAX234" s="23"/>
      <c r="TAY234" s="23"/>
      <c r="TAZ234" s="23"/>
      <c r="TBA234" s="23"/>
      <c r="TBB234" s="23"/>
      <c r="TBC234" s="23"/>
      <c r="TBD234" s="23"/>
      <c r="TBE234" s="23"/>
      <c r="TBF234" s="23"/>
      <c r="TBG234" s="23"/>
      <c r="TBH234" s="23"/>
      <c r="TBI234" s="23"/>
      <c r="TBJ234" s="23"/>
      <c r="TBK234" s="23"/>
      <c r="TBL234" s="23"/>
      <c r="TBM234" s="23"/>
      <c r="TBN234" s="23"/>
      <c r="TBO234" s="23"/>
      <c r="TBP234" s="23"/>
      <c r="TBQ234" s="23"/>
      <c r="TBR234" s="23"/>
      <c r="TBS234" s="23"/>
      <c r="TBT234" s="23"/>
      <c r="TBU234" s="23"/>
      <c r="TBV234" s="23"/>
      <c r="TBW234" s="23"/>
      <c r="TBX234" s="23"/>
      <c r="TBY234" s="23"/>
      <c r="TBZ234" s="23"/>
      <c r="TCA234" s="23"/>
      <c r="TCB234" s="23"/>
      <c r="TCC234" s="23"/>
      <c r="TCD234" s="23"/>
      <c r="TCE234" s="23"/>
      <c r="TCF234" s="23"/>
      <c r="TCG234" s="23"/>
      <c r="TCH234" s="23"/>
      <c r="TCI234" s="23"/>
      <c r="TCJ234" s="23"/>
      <c r="TCK234" s="23"/>
      <c r="TCL234" s="23"/>
      <c r="TCM234" s="23"/>
      <c r="TCN234" s="23"/>
      <c r="TCO234" s="23"/>
      <c r="TCP234" s="23"/>
      <c r="TCQ234" s="23"/>
      <c r="TCR234" s="23"/>
      <c r="TCS234" s="23"/>
      <c r="TCT234" s="23"/>
      <c r="TCU234" s="23"/>
      <c r="TCV234" s="23"/>
      <c r="TCW234" s="23"/>
      <c r="TCX234" s="23"/>
      <c r="TCY234" s="23"/>
      <c r="TCZ234" s="23"/>
      <c r="TDA234" s="23"/>
      <c r="TDB234" s="23"/>
      <c r="TDC234" s="23"/>
      <c r="TDD234" s="23"/>
      <c r="TDE234" s="23"/>
      <c r="TDF234" s="23"/>
      <c r="TDG234" s="23"/>
      <c r="TDH234" s="23"/>
      <c r="TDI234" s="23"/>
      <c r="TDJ234" s="23"/>
      <c r="TDK234" s="23"/>
      <c r="TDL234" s="23"/>
      <c r="TDM234" s="23"/>
      <c r="TDN234" s="23"/>
      <c r="TDO234" s="23"/>
      <c r="TDP234" s="23"/>
      <c r="TDQ234" s="23"/>
      <c r="TDR234" s="23"/>
      <c r="TDS234" s="23"/>
      <c r="TDT234" s="23"/>
      <c r="TDU234" s="23"/>
      <c r="TDV234" s="23"/>
      <c r="TDW234" s="23"/>
      <c r="TDX234" s="23"/>
      <c r="TDY234" s="23"/>
      <c r="TDZ234" s="23"/>
      <c r="TEA234" s="23"/>
      <c r="TEB234" s="23"/>
      <c r="TEC234" s="23"/>
      <c r="TED234" s="23"/>
      <c r="TEE234" s="23"/>
      <c r="TEF234" s="23"/>
      <c r="TEG234" s="23"/>
      <c r="TEH234" s="23"/>
      <c r="TEI234" s="23"/>
      <c r="TEJ234" s="23"/>
      <c r="TEK234" s="23"/>
      <c r="TEL234" s="23"/>
      <c r="TEM234" s="23"/>
      <c r="TEN234" s="23"/>
      <c r="TEO234" s="23"/>
      <c r="TEP234" s="23"/>
      <c r="TEQ234" s="23"/>
      <c r="TER234" s="23"/>
      <c r="TES234" s="23"/>
      <c r="TET234" s="23"/>
      <c r="TEU234" s="23"/>
      <c r="TEV234" s="23"/>
      <c r="TEW234" s="23"/>
      <c r="TEX234" s="23"/>
      <c r="TEY234" s="23"/>
      <c r="TEZ234" s="23"/>
      <c r="TFA234" s="23"/>
      <c r="TFB234" s="23"/>
      <c r="TFC234" s="23"/>
      <c r="TFD234" s="23"/>
      <c r="TFE234" s="23"/>
      <c r="TFF234" s="23"/>
      <c r="TFG234" s="23"/>
      <c r="TFH234" s="23"/>
      <c r="TFI234" s="23"/>
      <c r="TFJ234" s="23"/>
      <c r="TFK234" s="23"/>
      <c r="TFL234" s="23"/>
      <c r="TFM234" s="23"/>
      <c r="TFN234" s="23"/>
      <c r="TFO234" s="23"/>
      <c r="TFP234" s="23"/>
      <c r="TFQ234" s="23"/>
      <c r="TFR234" s="23"/>
      <c r="TFS234" s="23"/>
      <c r="TFT234" s="23"/>
      <c r="TFU234" s="23"/>
      <c r="TFV234" s="23"/>
      <c r="TFW234" s="23"/>
      <c r="TFX234" s="23"/>
      <c r="TFY234" s="23"/>
      <c r="TFZ234" s="23"/>
      <c r="TGA234" s="23"/>
      <c r="TGB234" s="23"/>
      <c r="TGC234" s="23"/>
      <c r="TGD234" s="23"/>
      <c r="TGE234" s="23"/>
      <c r="TGF234" s="23"/>
      <c r="TGG234" s="23"/>
      <c r="TGH234" s="23"/>
      <c r="TGI234" s="23"/>
      <c r="TGJ234" s="23"/>
      <c r="TGK234" s="23"/>
      <c r="TGL234" s="23"/>
      <c r="TGM234" s="23"/>
      <c r="TGN234" s="23"/>
      <c r="TGO234" s="23"/>
      <c r="TGP234" s="23"/>
      <c r="TGQ234" s="23"/>
      <c r="TGR234" s="23"/>
      <c r="TGS234" s="23"/>
      <c r="TGT234" s="23"/>
      <c r="TGU234" s="23"/>
      <c r="TGV234" s="23"/>
      <c r="TGW234" s="23"/>
      <c r="TGX234" s="23"/>
      <c r="TGY234" s="23"/>
      <c r="TGZ234" s="23"/>
      <c r="THA234" s="23"/>
      <c r="THB234" s="23"/>
      <c r="THC234" s="23"/>
      <c r="THD234" s="23"/>
      <c r="THE234" s="23"/>
      <c r="THF234" s="23"/>
      <c r="THG234" s="23"/>
      <c r="THH234" s="23"/>
      <c r="THI234" s="23"/>
      <c r="THJ234" s="23"/>
      <c r="THK234" s="23"/>
      <c r="THL234" s="23"/>
      <c r="THM234" s="23"/>
      <c r="THN234" s="23"/>
      <c r="THO234" s="23"/>
      <c r="THP234" s="23"/>
      <c r="THQ234" s="23"/>
      <c r="THR234" s="23"/>
      <c r="THS234" s="23"/>
      <c r="THT234" s="23"/>
      <c r="THU234" s="23"/>
      <c r="THV234" s="23"/>
      <c r="THW234" s="23"/>
      <c r="THX234" s="23"/>
      <c r="THY234" s="23"/>
      <c r="THZ234" s="23"/>
      <c r="TIA234" s="23"/>
      <c r="TIB234" s="23"/>
      <c r="TIC234" s="23"/>
      <c r="TID234" s="23"/>
      <c r="TIE234" s="23"/>
      <c r="TIF234" s="23"/>
      <c r="TIG234" s="23"/>
      <c r="TIH234" s="23"/>
      <c r="TII234" s="23"/>
      <c r="TIJ234" s="23"/>
      <c r="TIK234" s="23"/>
      <c r="TIL234" s="23"/>
      <c r="TIM234" s="23"/>
      <c r="TIN234" s="23"/>
      <c r="TIO234" s="23"/>
      <c r="TIP234" s="23"/>
      <c r="TIQ234" s="23"/>
      <c r="TIR234" s="23"/>
      <c r="TIS234" s="23"/>
      <c r="TIT234" s="23"/>
      <c r="TIU234" s="23"/>
      <c r="TIV234" s="23"/>
      <c r="TIW234" s="23"/>
      <c r="TIX234" s="23"/>
      <c r="TIY234" s="23"/>
      <c r="TIZ234" s="23"/>
      <c r="TJA234" s="23"/>
      <c r="TJB234" s="23"/>
      <c r="TJC234" s="23"/>
      <c r="TJD234" s="23"/>
      <c r="TJE234" s="23"/>
      <c r="TJF234" s="23"/>
      <c r="TJG234" s="23"/>
      <c r="TJH234" s="23"/>
      <c r="TJI234" s="23"/>
      <c r="TJJ234" s="23"/>
      <c r="TJK234" s="23"/>
      <c r="TJL234" s="23"/>
      <c r="TJM234" s="23"/>
      <c r="TJN234" s="23"/>
      <c r="TJO234" s="23"/>
      <c r="TJP234" s="23"/>
      <c r="TJQ234" s="23"/>
      <c r="TJR234" s="23"/>
      <c r="TJS234" s="23"/>
      <c r="TJT234" s="23"/>
      <c r="TJU234" s="23"/>
      <c r="TJV234" s="23"/>
      <c r="TJW234" s="23"/>
      <c r="TJX234" s="23"/>
      <c r="TJY234" s="23"/>
      <c r="TJZ234" s="23"/>
      <c r="TKA234" s="23"/>
      <c r="TKB234" s="23"/>
      <c r="TKC234" s="23"/>
      <c r="TKD234" s="23"/>
      <c r="TKE234" s="23"/>
      <c r="TKF234" s="23"/>
      <c r="TKG234" s="23"/>
      <c r="TKH234" s="23"/>
      <c r="TKI234" s="23"/>
      <c r="TKJ234" s="23"/>
      <c r="TKK234" s="23"/>
      <c r="TKL234" s="23"/>
      <c r="TKM234" s="23"/>
      <c r="TKN234" s="23"/>
      <c r="TKO234" s="23"/>
      <c r="TKP234" s="23"/>
      <c r="TKQ234" s="23"/>
      <c r="TKR234" s="23"/>
      <c r="TKS234" s="23"/>
      <c r="TKT234" s="23"/>
      <c r="TKU234" s="23"/>
      <c r="TKV234" s="23"/>
      <c r="TKW234" s="23"/>
      <c r="TKX234" s="23"/>
      <c r="TKY234" s="23"/>
      <c r="TKZ234" s="23"/>
      <c r="TLA234" s="23"/>
      <c r="TLB234" s="23"/>
      <c r="TLC234" s="23"/>
      <c r="TLD234" s="23"/>
      <c r="TLE234" s="23"/>
      <c r="TLF234" s="23"/>
      <c r="TLG234" s="23"/>
      <c r="TLH234" s="23"/>
      <c r="TLI234" s="23"/>
      <c r="TLJ234" s="23"/>
      <c r="TLK234" s="23"/>
      <c r="TLL234" s="23"/>
      <c r="TLM234" s="23"/>
      <c r="TLN234" s="23"/>
      <c r="TLO234" s="23"/>
      <c r="TLP234" s="23"/>
      <c r="TLQ234" s="23"/>
      <c r="TLR234" s="23"/>
      <c r="TLS234" s="23"/>
      <c r="TLT234" s="23"/>
      <c r="TLU234" s="23"/>
      <c r="TLV234" s="23"/>
      <c r="TLW234" s="23"/>
      <c r="TLX234" s="23"/>
      <c r="TLY234" s="23"/>
      <c r="TLZ234" s="23"/>
      <c r="TMA234" s="23"/>
      <c r="TMB234" s="23"/>
      <c r="TMC234" s="23"/>
      <c r="TMD234" s="23"/>
      <c r="TME234" s="23"/>
      <c r="TMF234" s="23"/>
      <c r="TMG234" s="23"/>
      <c r="TMH234" s="23"/>
      <c r="TMI234" s="23"/>
      <c r="TMJ234" s="23"/>
      <c r="TMK234" s="23"/>
      <c r="TML234" s="23"/>
      <c r="TMM234" s="23"/>
      <c r="TMN234" s="23"/>
      <c r="TMO234" s="23"/>
      <c r="TMP234" s="23"/>
      <c r="TMQ234" s="23"/>
      <c r="TMR234" s="23"/>
      <c r="TMS234" s="23"/>
      <c r="TMT234" s="23"/>
      <c r="TMU234" s="23"/>
      <c r="TMV234" s="23"/>
      <c r="TMW234" s="23"/>
      <c r="TMX234" s="23"/>
      <c r="TMY234" s="23"/>
      <c r="TMZ234" s="23"/>
      <c r="TNA234" s="23"/>
      <c r="TNB234" s="23"/>
      <c r="TNC234" s="23"/>
      <c r="TND234" s="23"/>
      <c r="TNE234" s="23"/>
      <c r="TNF234" s="23"/>
      <c r="TNG234" s="23"/>
      <c r="TNH234" s="23"/>
      <c r="TNI234" s="23"/>
      <c r="TNJ234" s="23"/>
      <c r="TNK234" s="23"/>
      <c r="TNL234" s="23"/>
      <c r="TNM234" s="23"/>
      <c r="TNN234" s="23"/>
      <c r="TNO234" s="23"/>
      <c r="TNP234" s="23"/>
      <c r="TNQ234" s="23"/>
      <c r="TNR234" s="23"/>
      <c r="TNS234" s="23"/>
      <c r="TNT234" s="23"/>
      <c r="TNU234" s="23"/>
      <c r="TNV234" s="23"/>
      <c r="TNW234" s="23"/>
      <c r="TNX234" s="23"/>
      <c r="TNY234" s="23"/>
      <c r="TNZ234" s="23"/>
      <c r="TOA234" s="23"/>
      <c r="TOB234" s="23"/>
      <c r="TOC234" s="23"/>
      <c r="TOD234" s="23"/>
      <c r="TOE234" s="23"/>
      <c r="TOF234" s="23"/>
      <c r="TOG234" s="23"/>
      <c r="TOH234" s="23"/>
      <c r="TOI234" s="23"/>
      <c r="TOJ234" s="23"/>
      <c r="TOK234" s="23"/>
      <c r="TOL234" s="23"/>
      <c r="TOM234" s="23"/>
      <c r="TON234" s="23"/>
      <c r="TOO234" s="23"/>
      <c r="TOP234" s="23"/>
      <c r="TOQ234" s="23"/>
      <c r="TOR234" s="23"/>
      <c r="TOS234" s="23"/>
      <c r="TOT234" s="23"/>
      <c r="TOU234" s="23"/>
      <c r="TOV234" s="23"/>
      <c r="TOW234" s="23"/>
      <c r="TOX234" s="23"/>
      <c r="TOY234" s="23"/>
      <c r="TOZ234" s="23"/>
      <c r="TPA234" s="23"/>
      <c r="TPB234" s="23"/>
      <c r="TPC234" s="23"/>
      <c r="TPD234" s="23"/>
      <c r="TPE234" s="23"/>
      <c r="TPF234" s="23"/>
      <c r="TPG234" s="23"/>
      <c r="TPH234" s="23"/>
      <c r="TPI234" s="23"/>
      <c r="TPJ234" s="23"/>
      <c r="TPK234" s="23"/>
      <c r="TPL234" s="23"/>
      <c r="TPM234" s="23"/>
      <c r="TPN234" s="23"/>
      <c r="TPO234" s="23"/>
      <c r="TPP234" s="23"/>
      <c r="TPQ234" s="23"/>
      <c r="TPR234" s="23"/>
      <c r="TPS234" s="23"/>
      <c r="TPT234" s="23"/>
      <c r="TPU234" s="23"/>
      <c r="TPV234" s="23"/>
      <c r="TPW234" s="23"/>
      <c r="TPX234" s="23"/>
      <c r="TPY234" s="23"/>
      <c r="TPZ234" s="23"/>
      <c r="TQA234" s="23"/>
      <c r="TQB234" s="23"/>
      <c r="TQC234" s="23"/>
      <c r="TQD234" s="23"/>
      <c r="TQE234" s="23"/>
      <c r="TQF234" s="23"/>
      <c r="TQG234" s="23"/>
      <c r="TQH234" s="23"/>
      <c r="TQI234" s="23"/>
      <c r="TQJ234" s="23"/>
      <c r="TQK234" s="23"/>
      <c r="TQL234" s="23"/>
      <c r="TQM234" s="23"/>
      <c r="TQN234" s="23"/>
      <c r="TQO234" s="23"/>
      <c r="TQP234" s="23"/>
      <c r="TQQ234" s="23"/>
      <c r="TQR234" s="23"/>
      <c r="TQS234" s="23"/>
      <c r="TQT234" s="23"/>
      <c r="TQU234" s="23"/>
      <c r="TQV234" s="23"/>
      <c r="TQW234" s="23"/>
      <c r="TQX234" s="23"/>
      <c r="TQY234" s="23"/>
      <c r="TQZ234" s="23"/>
      <c r="TRA234" s="23"/>
      <c r="TRB234" s="23"/>
      <c r="TRC234" s="23"/>
      <c r="TRD234" s="23"/>
      <c r="TRE234" s="23"/>
      <c r="TRF234" s="23"/>
      <c r="TRG234" s="23"/>
      <c r="TRH234" s="23"/>
      <c r="TRI234" s="23"/>
      <c r="TRJ234" s="23"/>
      <c r="TRK234" s="23"/>
      <c r="TRL234" s="23"/>
      <c r="TRM234" s="23"/>
      <c r="TRN234" s="23"/>
      <c r="TRO234" s="23"/>
      <c r="TRP234" s="23"/>
      <c r="TRQ234" s="23"/>
      <c r="TRR234" s="23"/>
      <c r="TRS234" s="23"/>
      <c r="TRT234" s="23"/>
      <c r="TRU234" s="23"/>
      <c r="TRV234" s="23"/>
      <c r="TRW234" s="23"/>
      <c r="TRX234" s="23"/>
      <c r="TRY234" s="23"/>
      <c r="TRZ234" s="23"/>
      <c r="TSA234" s="23"/>
      <c r="TSB234" s="23"/>
      <c r="TSC234" s="23"/>
      <c r="TSD234" s="23"/>
      <c r="TSE234" s="23"/>
      <c r="TSF234" s="23"/>
      <c r="TSG234" s="23"/>
      <c r="TSH234" s="23"/>
      <c r="TSI234" s="23"/>
      <c r="TSJ234" s="23"/>
      <c r="TSK234" s="23"/>
      <c r="TSL234" s="23"/>
      <c r="TSM234" s="23"/>
      <c r="TSN234" s="23"/>
      <c r="TSO234" s="23"/>
      <c r="TSP234" s="23"/>
      <c r="TSQ234" s="23"/>
      <c r="TSR234" s="23"/>
      <c r="TSS234" s="23"/>
      <c r="TST234" s="23"/>
      <c r="TSU234" s="23"/>
      <c r="TSV234" s="23"/>
      <c r="TSW234" s="23"/>
      <c r="TSX234" s="23"/>
      <c r="TSY234" s="23"/>
      <c r="TSZ234" s="23"/>
      <c r="TTA234" s="23"/>
      <c r="TTB234" s="23"/>
      <c r="TTC234" s="23"/>
      <c r="TTD234" s="23"/>
      <c r="TTE234" s="23"/>
      <c r="TTF234" s="23"/>
      <c r="TTG234" s="23"/>
      <c r="TTH234" s="23"/>
      <c r="TTI234" s="23"/>
      <c r="TTJ234" s="23"/>
      <c r="TTK234" s="23"/>
      <c r="TTL234" s="23"/>
      <c r="TTM234" s="23"/>
      <c r="TTN234" s="23"/>
      <c r="TTO234" s="23"/>
      <c r="TTP234" s="23"/>
      <c r="TTQ234" s="23"/>
      <c r="TTR234" s="23"/>
      <c r="TTS234" s="23"/>
      <c r="TTT234" s="23"/>
      <c r="TTU234" s="23"/>
      <c r="TTV234" s="23"/>
      <c r="TTW234" s="23"/>
      <c r="TTX234" s="23"/>
      <c r="TTY234" s="23"/>
      <c r="TTZ234" s="23"/>
      <c r="TUA234" s="23"/>
      <c r="TUB234" s="23"/>
      <c r="TUC234" s="23"/>
      <c r="TUD234" s="23"/>
      <c r="TUE234" s="23"/>
      <c r="TUF234" s="23"/>
      <c r="TUG234" s="23"/>
      <c r="TUH234" s="23"/>
      <c r="TUI234" s="23"/>
      <c r="TUJ234" s="23"/>
      <c r="TUK234" s="23"/>
      <c r="TUL234" s="23"/>
      <c r="TUM234" s="23"/>
      <c r="TUN234" s="23"/>
      <c r="TUO234" s="23"/>
      <c r="TUP234" s="23"/>
      <c r="TUQ234" s="23"/>
      <c r="TUR234" s="23"/>
      <c r="TUS234" s="23"/>
      <c r="TUT234" s="23"/>
      <c r="TUU234" s="23"/>
      <c r="TUV234" s="23"/>
      <c r="TUW234" s="23"/>
      <c r="TUX234" s="23"/>
      <c r="TUY234" s="23"/>
      <c r="TUZ234" s="23"/>
      <c r="TVA234" s="23"/>
      <c r="TVB234" s="23"/>
      <c r="TVC234" s="23"/>
      <c r="TVD234" s="23"/>
      <c r="TVE234" s="23"/>
      <c r="TVF234" s="23"/>
      <c r="TVG234" s="23"/>
      <c r="TVH234" s="23"/>
      <c r="TVI234" s="23"/>
      <c r="TVJ234" s="23"/>
      <c r="TVK234" s="23"/>
      <c r="TVL234" s="23"/>
      <c r="TVM234" s="23"/>
      <c r="TVN234" s="23"/>
      <c r="TVO234" s="23"/>
      <c r="TVP234" s="23"/>
      <c r="TVQ234" s="23"/>
      <c r="TVR234" s="23"/>
      <c r="TVS234" s="23"/>
      <c r="TVT234" s="23"/>
      <c r="TVU234" s="23"/>
      <c r="TVV234" s="23"/>
      <c r="TVW234" s="23"/>
      <c r="TVX234" s="23"/>
      <c r="TVY234" s="23"/>
      <c r="TVZ234" s="23"/>
      <c r="TWA234" s="23"/>
      <c r="TWB234" s="23"/>
      <c r="TWC234" s="23"/>
      <c r="TWD234" s="23"/>
      <c r="TWE234" s="23"/>
      <c r="TWF234" s="23"/>
      <c r="TWG234" s="23"/>
      <c r="TWH234" s="23"/>
      <c r="TWI234" s="23"/>
      <c r="TWJ234" s="23"/>
      <c r="TWK234" s="23"/>
      <c r="TWL234" s="23"/>
      <c r="TWM234" s="23"/>
      <c r="TWN234" s="23"/>
      <c r="TWO234" s="23"/>
      <c r="TWP234" s="23"/>
      <c r="TWQ234" s="23"/>
      <c r="TWR234" s="23"/>
      <c r="TWS234" s="23"/>
      <c r="TWT234" s="23"/>
      <c r="TWU234" s="23"/>
      <c r="TWV234" s="23"/>
      <c r="TWW234" s="23"/>
      <c r="TWX234" s="23"/>
      <c r="TWY234" s="23"/>
      <c r="TWZ234" s="23"/>
      <c r="TXA234" s="23"/>
      <c r="TXB234" s="23"/>
      <c r="TXC234" s="23"/>
      <c r="TXD234" s="23"/>
      <c r="TXE234" s="23"/>
      <c r="TXF234" s="23"/>
      <c r="TXG234" s="23"/>
      <c r="TXH234" s="23"/>
      <c r="TXI234" s="23"/>
      <c r="TXJ234" s="23"/>
      <c r="TXK234" s="23"/>
      <c r="TXL234" s="23"/>
      <c r="TXM234" s="23"/>
      <c r="TXN234" s="23"/>
      <c r="TXO234" s="23"/>
      <c r="TXP234" s="23"/>
      <c r="TXQ234" s="23"/>
      <c r="TXR234" s="23"/>
      <c r="TXS234" s="23"/>
      <c r="TXT234" s="23"/>
      <c r="TXU234" s="23"/>
      <c r="TXV234" s="23"/>
      <c r="TXW234" s="23"/>
      <c r="TXX234" s="23"/>
      <c r="TXY234" s="23"/>
      <c r="TXZ234" s="23"/>
      <c r="TYA234" s="23"/>
      <c r="TYB234" s="23"/>
      <c r="TYC234" s="23"/>
      <c r="TYD234" s="23"/>
      <c r="TYE234" s="23"/>
      <c r="TYF234" s="23"/>
      <c r="TYG234" s="23"/>
      <c r="TYH234" s="23"/>
      <c r="TYI234" s="23"/>
      <c r="TYJ234" s="23"/>
      <c r="TYK234" s="23"/>
      <c r="TYL234" s="23"/>
      <c r="TYM234" s="23"/>
      <c r="TYN234" s="23"/>
      <c r="TYO234" s="23"/>
      <c r="TYP234" s="23"/>
      <c r="TYQ234" s="23"/>
      <c r="TYR234" s="23"/>
      <c r="TYS234" s="23"/>
      <c r="TYT234" s="23"/>
      <c r="TYU234" s="23"/>
      <c r="TYV234" s="23"/>
      <c r="TYW234" s="23"/>
      <c r="TYX234" s="23"/>
      <c r="TYY234" s="23"/>
      <c r="TYZ234" s="23"/>
      <c r="TZA234" s="23"/>
      <c r="TZB234" s="23"/>
      <c r="TZC234" s="23"/>
      <c r="TZD234" s="23"/>
      <c r="TZE234" s="23"/>
      <c r="TZF234" s="23"/>
      <c r="TZG234" s="23"/>
      <c r="TZH234" s="23"/>
      <c r="TZI234" s="23"/>
      <c r="TZJ234" s="23"/>
      <c r="TZK234" s="23"/>
      <c r="TZL234" s="23"/>
      <c r="TZM234" s="23"/>
      <c r="TZN234" s="23"/>
      <c r="TZO234" s="23"/>
      <c r="TZP234" s="23"/>
      <c r="TZQ234" s="23"/>
      <c r="TZR234" s="23"/>
      <c r="TZS234" s="23"/>
      <c r="TZT234" s="23"/>
      <c r="TZU234" s="23"/>
      <c r="TZV234" s="23"/>
      <c r="TZW234" s="23"/>
      <c r="TZX234" s="23"/>
      <c r="TZY234" s="23"/>
      <c r="TZZ234" s="23"/>
      <c r="UAA234" s="23"/>
      <c r="UAB234" s="23"/>
      <c r="UAC234" s="23"/>
      <c r="UAD234" s="23"/>
      <c r="UAE234" s="23"/>
      <c r="UAF234" s="23"/>
      <c r="UAG234" s="23"/>
      <c r="UAH234" s="23"/>
      <c r="UAI234" s="23"/>
      <c r="UAJ234" s="23"/>
      <c r="UAK234" s="23"/>
      <c r="UAL234" s="23"/>
      <c r="UAM234" s="23"/>
      <c r="UAN234" s="23"/>
      <c r="UAO234" s="23"/>
      <c r="UAP234" s="23"/>
      <c r="UAQ234" s="23"/>
      <c r="UAR234" s="23"/>
      <c r="UAS234" s="23"/>
      <c r="UAT234" s="23"/>
      <c r="UAU234" s="23"/>
      <c r="UAV234" s="23"/>
      <c r="UAW234" s="23"/>
      <c r="UAX234" s="23"/>
      <c r="UAY234" s="23"/>
      <c r="UAZ234" s="23"/>
      <c r="UBA234" s="23"/>
      <c r="UBB234" s="23"/>
      <c r="UBC234" s="23"/>
      <c r="UBD234" s="23"/>
      <c r="UBE234" s="23"/>
      <c r="UBF234" s="23"/>
      <c r="UBG234" s="23"/>
      <c r="UBH234" s="23"/>
      <c r="UBI234" s="23"/>
      <c r="UBJ234" s="23"/>
      <c r="UBK234" s="23"/>
      <c r="UBL234" s="23"/>
      <c r="UBM234" s="23"/>
      <c r="UBN234" s="23"/>
      <c r="UBO234" s="23"/>
      <c r="UBP234" s="23"/>
      <c r="UBQ234" s="23"/>
      <c r="UBR234" s="23"/>
      <c r="UBS234" s="23"/>
      <c r="UBT234" s="23"/>
      <c r="UBU234" s="23"/>
      <c r="UBV234" s="23"/>
      <c r="UBW234" s="23"/>
      <c r="UBX234" s="23"/>
      <c r="UBY234" s="23"/>
      <c r="UBZ234" s="23"/>
      <c r="UCA234" s="23"/>
      <c r="UCB234" s="23"/>
      <c r="UCC234" s="23"/>
      <c r="UCD234" s="23"/>
      <c r="UCE234" s="23"/>
      <c r="UCF234" s="23"/>
      <c r="UCG234" s="23"/>
      <c r="UCH234" s="23"/>
      <c r="UCI234" s="23"/>
      <c r="UCJ234" s="23"/>
      <c r="UCK234" s="23"/>
      <c r="UCL234" s="23"/>
      <c r="UCM234" s="23"/>
      <c r="UCN234" s="23"/>
      <c r="UCO234" s="23"/>
      <c r="UCP234" s="23"/>
      <c r="UCQ234" s="23"/>
      <c r="UCR234" s="23"/>
      <c r="UCS234" s="23"/>
      <c r="UCT234" s="23"/>
      <c r="UCU234" s="23"/>
      <c r="UCV234" s="23"/>
      <c r="UCW234" s="23"/>
      <c r="UCX234" s="23"/>
      <c r="UCY234" s="23"/>
      <c r="UCZ234" s="23"/>
      <c r="UDA234" s="23"/>
      <c r="UDB234" s="23"/>
      <c r="UDC234" s="23"/>
      <c r="UDD234" s="23"/>
      <c r="UDE234" s="23"/>
      <c r="UDF234" s="23"/>
      <c r="UDG234" s="23"/>
      <c r="UDH234" s="23"/>
      <c r="UDI234" s="23"/>
      <c r="UDJ234" s="23"/>
      <c r="UDK234" s="23"/>
      <c r="UDL234" s="23"/>
      <c r="UDM234" s="23"/>
      <c r="UDN234" s="23"/>
      <c r="UDO234" s="23"/>
      <c r="UDP234" s="23"/>
      <c r="UDQ234" s="23"/>
      <c r="UDR234" s="23"/>
      <c r="UDS234" s="23"/>
      <c r="UDT234" s="23"/>
      <c r="UDU234" s="23"/>
      <c r="UDV234" s="23"/>
      <c r="UDW234" s="23"/>
      <c r="UDX234" s="23"/>
      <c r="UDY234" s="23"/>
      <c r="UDZ234" s="23"/>
      <c r="UEA234" s="23"/>
      <c r="UEB234" s="23"/>
      <c r="UEC234" s="23"/>
      <c r="UED234" s="23"/>
      <c r="UEE234" s="23"/>
      <c r="UEF234" s="23"/>
      <c r="UEG234" s="23"/>
      <c r="UEH234" s="23"/>
      <c r="UEI234" s="23"/>
      <c r="UEJ234" s="23"/>
      <c r="UEK234" s="23"/>
      <c r="UEL234" s="23"/>
      <c r="UEM234" s="23"/>
      <c r="UEN234" s="23"/>
      <c r="UEO234" s="23"/>
      <c r="UEP234" s="23"/>
      <c r="UEQ234" s="23"/>
      <c r="UER234" s="23"/>
      <c r="UES234" s="23"/>
      <c r="UET234" s="23"/>
      <c r="UEU234" s="23"/>
      <c r="UEV234" s="23"/>
      <c r="UEW234" s="23"/>
      <c r="UEX234" s="23"/>
      <c r="UEY234" s="23"/>
      <c r="UEZ234" s="23"/>
      <c r="UFA234" s="23"/>
      <c r="UFB234" s="23"/>
      <c r="UFC234" s="23"/>
      <c r="UFD234" s="23"/>
      <c r="UFE234" s="23"/>
      <c r="UFF234" s="23"/>
      <c r="UFG234" s="23"/>
      <c r="UFH234" s="23"/>
      <c r="UFI234" s="23"/>
      <c r="UFJ234" s="23"/>
      <c r="UFK234" s="23"/>
      <c r="UFL234" s="23"/>
      <c r="UFM234" s="23"/>
      <c r="UFN234" s="23"/>
      <c r="UFO234" s="23"/>
      <c r="UFP234" s="23"/>
      <c r="UFQ234" s="23"/>
      <c r="UFR234" s="23"/>
      <c r="UFS234" s="23"/>
      <c r="UFT234" s="23"/>
      <c r="UFU234" s="23"/>
      <c r="UFV234" s="23"/>
      <c r="UFW234" s="23"/>
      <c r="UFX234" s="23"/>
      <c r="UFY234" s="23"/>
      <c r="UFZ234" s="23"/>
      <c r="UGA234" s="23"/>
      <c r="UGB234" s="23"/>
      <c r="UGC234" s="23"/>
      <c r="UGD234" s="23"/>
      <c r="UGE234" s="23"/>
      <c r="UGF234" s="23"/>
      <c r="UGG234" s="23"/>
      <c r="UGH234" s="23"/>
      <c r="UGI234" s="23"/>
      <c r="UGJ234" s="23"/>
      <c r="UGK234" s="23"/>
      <c r="UGL234" s="23"/>
      <c r="UGM234" s="23"/>
      <c r="UGN234" s="23"/>
      <c r="UGO234" s="23"/>
      <c r="UGP234" s="23"/>
      <c r="UGQ234" s="23"/>
      <c r="UGR234" s="23"/>
      <c r="UGS234" s="23"/>
      <c r="UGT234" s="23"/>
      <c r="UGU234" s="23"/>
      <c r="UGV234" s="23"/>
      <c r="UGW234" s="23"/>
      <c r="UGX234" s="23"/>
      <c r="UGY234" s="23"/>
      <c r="UGZ234" s="23"/>
      <c r="UHA234" s="23"/>
      <c r="UHB234" s="23"/>
      <c r="UHC234" s="23"/>
      <c r="UHD234" s="23"/>
      <c r="UHE234" s="23"/>
      <c r="UHF234" s="23"/>
      <c r="UHG234" s="23"/>
      <c r="UHH234" s="23"/>
      <c r="UHI234" s="23"/>
      <c r="UHJ234" s="23"/>
      <c r="UHK234" s="23"/>
      <c r="UHL234" s="23"/>
      <c r="UHM234" s="23"/>
      <c r="UHN234" s="23"/>
      <c r="UHO234" s="23"/>
      <c r="UHP234" s="23"/>
      <c r="UHQ234" s="23"/>
      <c r="UHR234" s="23"/>
      <c r="UHS234" s="23"/>
      <c r="UHT234" s="23"/>
      <c r="UHU234" s="23"/>
      <c r="UHV234" s="23"/>
      <c r="UHW234" s="23"/>
      <c r="UHX234" s="23"/>
      <c r="UHY234" s="23"/>
      <c r="UHZ234" s="23"/>
      <c r="UIA234" s="23"/>
      <c r="UIB234" s="23"/>
      <c r="UIC234" s="23"/>
      <c r="UID234" s="23"/>
      <c r="UIE234" s="23"/>
      <c r="UIF234" s="23"/>
      <c r="UIG234" s="23"/>
      <c r="UIH234" s="23"/>
      <c r="UII234" s="23"/>
      <c r="UIJ234" s="23"/>
      <c r="UIK234" s="23"/>
      <c r="UIL234" s="23"/>
      <c r="UIM234" s="23"/>
      <c r="UIN234" s="23"/>
      <c r="UIO234" s="23"/>
      <c r="UIP234" s="23"/>
      <c r="UIQ234" s="23"/>
      <c r="UIR234" s="23"/>
      <c r="UIS234" s="23"/>
      <c r="UIT234" s="23"/>
      <c r="UIU234" s="23"/>
      <c r="UIV234" s="23"/>
      <c r="UIW234" s="23"/>
      <c r="UIX234" s="23"/>
      <c r="UIY234" s="23"/>
      <c r="UIZ234" s="23"/>
      <c r="UJA234" s="23"/>
      <c r="UJB234" s="23"/>
      <c r="UJC234" s="23"/>
      <c r="UJD234" s="23"/>
      <c r="UJE234" s="23"/>
      <c r="UJF234" s="23"/>
      <c r="UJG234" s="23"/>
      <c r="UJH234" s="23"/>
      <c r="UJI234" s="23"/>
      <c r="UJJ234" s="23"/>
      <c r="UJK234" s="23"/>
      <c r="UJL234" s="23"/>
      <c r="UJM234" s="23"/>
      <c r="UJN234" s="23"/>
      <c r="UJO234" s="23"/>
      <c r="UJP234" s="23"/>
      <c r="UJQ234" s="23"/>
      <c r="UJR234" s="23"/>
      <c r="UJS234" s="23"/>
      <c r="UJT234" s="23"/>
      <c r="UJU234" s="23"/>
      <c r="UJV234" s="23"/>
      <c r="UJW234" s="23"/>
      <c r="UJX234" s="23"/>
      <c r="UJY234" s="23"/>
      <c r="UJZ234" s="23"/>
      <c r="UKA234" s="23"/>
      <c r="UKB234" s="23"/>
      <c r="UKC234" s="23"/>
      <c r="UKD234" s="23"/>
      <c r="UKE234" s="23"/>
      <c r="UKF234" s="23"/>
      <c r="UKG234" s="23"/>
      <c r="UKH234" s="23"/>
      <c r="UKI234" s="23"/>
      <c r="UKJ234" s="23"/>
      <c r="UKK234" s="23"/>
      <c r="UKL234" s="23"/>
      <c r="UKM234" s="23"/>
      <c r="UKN234" s="23"/>
      <c r="UKO234" s="23"/>
      <c r="UKP234" s="23"/>
      <c r="UKQ234" s="23"/>
      <c r="UKR234" s="23"/>
      <c r="UKS234" s="23"/>
      <c r="UKT234" s="23"/>
      <c r="UKU234" s="23"/>
      <c r="UKV234" s="23"/>
      <c r="UKW234" s="23"/>
      <c r="UKX234" s="23"/>
      <c r="UKY234" s="23"/>
      <c r="UKZ234" s="23"/>
      <c r="ULA234" s="23"/>
      <c r="ULB234" s="23"/>
      <c r="ULC234" s="23"/>
      <c r="ULD234" s="23"/>
      <c r="ULE234" s="23"/>
      <c r="ULF234" s="23"/>
      <c r="ULG234" s="23"/>
      <c r="ULH234" s="23"/>
      <c r="ULI234" s="23"/>
      <c r="ULJ234" s="23"/>
      <c r="ULK234" s="23"/>
      <c r="ULL234" s="23"/>
      <c r="ULM234" s="23"/>
      <c r="ULN234" s="23"/>
      <c r="ULO234" s="23"/>
      <c r="ULP234" s="23"/>
      <c r="ULQ234" s="23"/>
      <c r="ULR234" s="23"/>
      <c r="ULS234" s="23"/>
      <c r="ULT234" s="23"/>
      <c r="ULU234" s="23"/>
      <c r="ULV234" s="23"/>
      <c r="ULW234" s="23"/>
      <c r="ULX234" s="23"/>
      <c r="ULY234" s="23"/>
      <c r="ULZ234" s="23"/>
      <c r="UMA234" s="23"/>
      <c r="UMB234" s="23"/>
      <c r="UMC234" s="23"/>
      <c r="UMD234" s="23"/>
      <c r="UME234" s="23"/>
      <c r="UMF234" s="23"/>
      <c r="UMG234" s="23"/>
      <c r="UMH234" s="23"/>
      <c r="UMI234" s="23"/>
      <c r="UMJ234" s="23"/>
      <c r="UMK234" s="23"/>
      <c r="UML234" s="23"/>
      <c r="UMM234" s="23"/>
      <c r="UMN234" s="23"/>
      <c r="UMO234" s="23"/>
      <c r="UMP234" s="23"/>
      <c r="UMQ234" s="23"/>
      <c r="UMR234" s="23"/>
      <c r="UMS234" s="23"/>
      <c r="UMT234" s="23"/>
      <c r="UMU234" s="23"/>
      <c r="UMV234" s="23"/>
      <c r="UMW234" s="23"/>
      <c r="UMX234" s="23"/>
      <c r="UMY234" s="23"/>
      <c r="UMZ234" s="23"/>
      <c r="UNA234" s="23"/>
      <c r="UNB234" s="23"/>
      <c r="UNC234" s="23"/>
      <c r="UND234" s="23"/>
      <c r="UNE234" s="23"/>
      <c r="UNF234" s="23"/>
      <c r="UNG234" s="23"/>
      <c r="UNH234" s="23"/>
      <c r="UNI234" s="23"/>
      <c r="UNJ234" s="23"/>
      <c r="UNK234" s="23"/>
      <c r="UNL234" s="23"/>
      <c r="UNM234" s="23"/>
      <c r="UNN234" s="23"/>
      <c r="UNO234" s="23"/>
      <c r="UNP234" s="23"/>
      <c r="UNQ234" s="23"/>
      <c r="UNR234" s="23"/>
      <c r="UNS234" s="23"/>
      <c r="UNT234" s="23"/>
      <c r="UNU234" s="23"/>
      <c r="UNV234" s="23"/>
      <c r="UNW234" s="23"/>
      <c r="UNX234" s="23"/>
      <c r="UNY234" s="23"/>
      <c r="UNZ234" s="23"/>
      <c r="UOA234" s="23"/>
      <c r="UOB234" s="23"/>
      <c r="UOC234" s="23"/>
      <c r="UOD234" s="23"/>
      <c r="UOE234" s="23"/>
      <c r="UOF234" s="23"/>
      <c r="UOG234" s="23"/>
      <c r="UOH234" s="23"/>
      <c r="UOI234" s="23"/>
      <c r="UOJ234" s="23"/>
      <c r="UOK234" s="23"/>
      <c r="UOL234" s="23"/>
      <c r="UOM234" s="23"/>
      <c r="UON234" s="23"/>
      <c r="UOO234" s="23"/>
      <c r="UOP234" s="23"/>
      <c r="UOQ234" s="23"/>
      <c r="UOR234" s="23"/>
      <c r="UOS234" s="23"/>
      <c r="UOT234" s="23"/>
      <c r="UOU234" s="23"/>
      <c r="UOV234" s="23"/>
      <c r="UOW234" s="23"/>
      <c r="UOX234" s="23"/>
      <c r="UOY234" s="23"/>
      <c r="UOZ234" s="23"/>
      <c r="UPA234" s="23"/>
      <c r="UPB234" s="23"/>
      <c r="UPC234" s="23"/>
      <c r="UPD234" s="23"/>
      <c r="UPE234" s="23"/>
      <c r="UPF234" s="23"/>
      <c r="UPG234" s="23"/>
      <c r="UPH234" s="23"/>
      <c r="UPI234" s="23"/>
      <c r="UPJ234" s="23"/>
      <c r="UPK234" s="23"/>
      <c r="UPL234" s="23"/>
      <c r="UPM234" s="23"/>
      <c r="UPN234" s="23"/>
      <c r="UPO234" s="23"/>
      <c r="UPP234" s="23"/>
      <c r="UPQ234" s="23"/>
      <c r="UPR234" s="23"/>
      <c r="UPS234" s="23"/>
      <c r="UPT234" s="23"/>
      <c r="UPU234" s="23"/>
      <c r="UPV234" s="23"/>
      <c r="UPW234" s="23"/>
      <c r="UPX234" s="23"/>
      <c r="UPY234" s="23"/>
      <c r="UPZ234" s="23"/>
      <c r="UQA234" s="23"/>
      <c r="UQB234" s="23"/>
      <c r="UQC234" s="23"/>
      <c r="UQD234" s="23"/>
      <c r="UQE234" s="23"/>
      <c r="UQF234" s="23"/>
      <c r="UQG234" s="23"/>
      <c r="UQH234" s="23"/>
      <c r="UQI234" s="23"/>
      <c r="UQJ234" s="23"/>
      <c r="UQK234" s="23"/>
      <c r="UQL234" s="23"/>
      <c r="UQM234" s="23"/>
      <c r="UQN234" s="23"/>
      <c r="UQO234" s="23"/>
      <c r="UQP234" s="23"/>
      <c r="UQQ234" s="23"/>
      <c r="UQR234" s="23"/>
      <c r="UQS234" s="23"/>
      <c r="UQT234" s="23"/>
      <c r="UQU234" s="23"/>
      <c r="UQV234" s="23"/>
      <c r="UQW234" s="23"/>
      <c r="UQX234" s="23"/>
      <c r="UQY234" s="23"/>
      <c r="UQZ234" s="23"/>
      <c r="URA234" s="23"/>
      <c r="URB234" s="23"/>
      <c r="URC234" s="23"/>
      <c r="URD234" s="23"/>
      <c r="URE234" s="23"/>
      <c r="URF234" s="23"/>
      <c r="URG234" s="23"/>
      <c r="URH234" s="23"/>
      <c r="URI234" s="23"/>
      <c r="URJ234" s="23"/>
      <c r="URK234" s="23"/>
      <c r="URL234" s="23"/>
      <c r="URM234" s="23"/>
      <c r="URN234" s="23"/>
      <c r="URO234" s="23"/>
      <c r="URP234" s="23"/>
      <c r="URQ234" s="23"/>
      <c r="URR234" s="23"/>
      <c r="URS234" s="23"/>
      <c r="URT234" s="23"/>
      <c r="URU234" s="23"/>
      <c r="URV234" s="23"/>
      <c r="URW234" s="23"/>
      <c r="URX234" s="23"/>
      <c r="URY234" s="23"/>
      <c r="URZ234" s="23"/>
      <c r="USA234" s="23"/>
      <c r="USB234" s="23"/>
      <c r="USC234" s="23"/>
      <c r="USD234" s="23"/>
      <c r="USE234" s="23"/>
      <c r="USF234" s="23"/>
      <c r="USG234" s="23"/>
      <c r="USH234" s="23"/>
      <c r="USI234" s="23"/>
      <c r="USJ234" s="23"/>
      <c r="USK234" s="23"/>
      <c r="USL234" s="23"/>
      <c r="USM234" s="23"/>
      <c r="USN234" s="23"/>
      <c r="USO234" s="23"/>
      <c r="USP234" s="23"/>
      <c r="USQ234" s="23"/>
      <c r="USR234" s="23"/>
      <c r="USS234" s="23"/>
      <c r="UST234" s="23"/>
      <c r="USU234" s="23"/>
      <c r="USV234" s="23"/>
      <c r="USW234" s="23"/>
      <c r="USX234" s="23"/>
      <c r="USY234" s="23"/>
      <c r="USZ234" s="23"/>
      <c r="UTA234" s="23"/>
      <c r="UTB234" s="23"/>
      <c r="UTC234" s="23"/>
      <c r="UTD234" s="23"/>
      <c r="UTE234" s="23"/>
      <c r="UTF234" s="23"/>
      <c r="UTG234" s="23"/>
      <c r="UTH234" s="23"/>
      <c r="UTI234" s="23"/>
      <c r="UTJ234" s="23"/>
      <c r="UTK234" s="23"/>
      <c r="UTL234" s="23"/>
      <c r="UTM234" s="23"/>
      <c r="UTN234" s="23"/>
      <c r="UTO234" s="23"/>
      <c r="UTP234" s="23"/>
      <c r="UTQ234" s="23"/>
      <c r="UTR234" s="23"/>
      <c r="UTS234" s="23"/>
      <c r="UTT234" s="23"/>
      <c r="UTU234" s="23"/>
      <c r="UTV234" s="23"/>
      <c r="UTW234" s="23"/>
      <c r="UTX234" s="23"/>
      <c r="UTY234" s="23"/>
      <c r="UTZ234" s="23"/>
      <c r="UUA234" s="23"/>
      <c r="UUB234" s="23"/>
      <c r="UUC234" s="23"/>
      <c r="UUD234" s="23"/>
      <c r="UUE234" s="23"/>
      <c r="UUF234" s="23"/>
      <c r="UUG234" s="23"/>
      <c r="UUH234" s="23"/>
      <c r="UUI234" s="23"/>
      <c r="UUJ234" s="23"/>
      <c r="UUK234" s="23"/>
      <c r="UUL234" s="23"/>
      <c r="UUM234" s="23"/>
      <c r="UUN234" s="23"/>
      <c r="UUO234" s="23"/>
      <c r="UUP234" s="23"/>
      <c r="UUQ234" s="23"/>
      <c r="UUR234" s="23"/>
      <c r="UUS234" s="23"/>
      <c r="UUT234" s="23"/>
      <c r="UUU234" s="23"/>
      <c r="UUV234" s="23"/>
      <c r="UUW234" s="23"/>
      <c r="UUX234" s="23"/>
      <c r="UUY234" s="23"/>
      <c r="UUZ234" s="23"/>
      <c r="UVA234" s="23"/>
      <c r="UVB234" s="23"/>
      <c r="UVC234" s="23"/>
      <c r="UVD234" s="23"/>
      <c r="UVE234" s="23"/>
      <c r="UVF234" s="23"/>
      <c r="UVG234" s="23"/>
      <c r="UVH234" s="23"/>
      <c r="UVI234" s="23"/>
      <c r="UVJ234" s="23"/>
      <c r="UVK234" s="23"/>
      <c r="UVL234" s="23"/>
      <c r="UVM234" s="23"/>
      <c r="UVN234" s="23"/>
      <c r="UVO234" s="23"/>
      <c r="UVP234" s="23"/>
      <c r="UVQ234" s="23"/>
      <c r="UVR234" s="23"/>
      <c r="UVS234" s="23"/>
      <c r="UVT234" s="23"/>
      <c r="UVU234" s="23"/>
      <c r="UVV234" s="23"/>
      <c r="UVW234" s="23"/>
      <c r="UVX234" s="23"/>
      <c r="UVY234" s="23"/>
      <c r="UVZ234" s="23"/>
      <c r="UWA234" s="23"/>
      <c r="UWB234" s="23"/>
      <c r="UWC234" s="23"/>
      <c r="UWD234" s="23"/>
      <c r="UWE234" s="23"/>
      <c r="UWF234" s="23"/>
      <c r="UWG234" s="23"/>
      <c r="UWH234" s="23"/>
      <c r="UWI234" s="23"/>
      <c r="UWJ234" s="23"/>
      <c r="UWK234" s="23"/>
      <c r="UWL234" s="23"/>
      <c r="UWM234" s="23"/>
      <c r="UWN234" s="23"/>
      <c r="UWO234" s="23"/>
      <c r="UWP234" s="23"/>
      <c r="UWQ234" s="23"/>
      <c r="UWR234" s="23"/>
      <c r="UWS234" s="23"/>
      <c r="UWT234" s="23"/>
      <c r="UWU234" s="23"/>
      <c r="UWV234" s="23"/>
      <c r="UWW234" s="23"/>
      <c r="UWX234" s="23"/>
      <c r="UWY234" s="23"/>
      <c r="UWZ234" s="23"/>
      <c r="UXA234" s="23"/>
      <c r="UXB234" s="23"/>
      <c r="UXC234" s="23"/>
      <c r="UXD234" s="23"/>
      <c r="UXE234" s="23"/>
      <c r="UXF234" s="23"/>
      <c r="UXG234" s="23"/>
      <c r="UXH234" s="23"/>
      <c r="UXI234" s="23"/>
      <c r="UXJ234" s="23"/>
      <c r="UXK234" s="23"/>
      <c r="UXL234" s="23"/>
      <c r="UXM234" s="23"/>
      <c r="UXN234" s="23"/>
      <c r="UXO234" s="23"/>
      <c r="UXP234" s="23"/>
      <c r="UXQ234" s="23"/>
      <c r="UXR234" s="23"/>
      <c r="UXS234" s="23"/>
      <c r="UXT234" s="23"/>
      <c r="UXU234" s="23"/>
      <c r="UXV234" s="23"/>
      <c r="UXW234" s="23"/>
      <c r="UXX234" s="23"/>
      <c r="UXY234" s="23"/>
      <c r="UXZ234" s="23"/>
      <c r="UYA234" s="23"/>
      <c r="UYB234" s="23"/>
      <c r="UYC234" s="23"/>
      <c r="UYD234" s="23"/>
      <c r="UYE234" s="23"/>
      <c r="UYF234" s="23"/>
      <c r="UYG234" s="23"/>
      <c r="UYH234" s="23"/>
      <c r="UYI234" s="23"/>
      <c r="UYJ234" s="23"/>
      <c r="UYK234" s="23"/>
      <c r="UYL234" s="23"/>
      <c r="UYM234" s="23"/>
      <c r="UYN234" s="23"/>
      <c r="UYO234" s="23"/>
      <c r="UYP234" s="23"/>
      <c r="UYQ234" s="23"/>
      <c r="UYR234" s="23"/>
      <c r="UYS234" s="23"/>
      <c r="UYT234" s="23"/>
      <c r="UYU234" s="23"/>
      <c r="UYV234" s="23"/>
      <c r="UYW234" s="23"/>
      <c r="UYX234" s="23"/>
      <c r="UYY234" s="23"/>
      <c r="UYZ234" s="23"/>
      <c r="UZA234" s="23"/>
      <c r="UZB234" s="23"/>
      <c r="UZC234" s="23"/>
      <c r="UZD234" s="23"/>
      <c r="UZE234" s="23"/>
      <c r="UZF234" s="23"/>
      <c r="UZG234" s="23"/>
      <c r="UZH234" s="23"/>
      <c r="UZI234" s="23"/>
      <c r="UZJ234" s="23"/>
      <c r="UZK234" s="23"/>
      <c r="UZL234" s="23"/>
      <c r="UZM234" s="23"/>
      <c r="UZN234" s="23"/>
      <c r="UZO234" s="23"/>
      <c r="UZP234" s="23"/>
      <c r="UZQ234" s="23"/>
      <c r="UZR234" s="23"/>
      <c r="UZS234" s="23"/>
      <c r="UZT234" s="23"/>
      <c r="UZU234" s="23"/>
      <c r="UZV234" s="23"/>
      <c r="UZW234" s="23"/>
      <c r="UZX234" s="23"/>
      <c r="UZY234" s="23"/>
      <c r="UZZ234" s="23"/>
      <c r="VAA234" s="23"/>
      <c r="VAB234" s="23"/>
      <c r="VAC234" s="23"/>
      <c r="VAD234" s="23"/>
      <c r="VAE234" s="23"/>
      <c r="VAF234" s="23"/>
      <c r="VAG234" s="23"/>
      <c r="VAH234" s="23"/>
      <c r="VAI234" s="23"/>
      <c r="VAJ234" s="23"/>
      <c r="VAK234" s="23"/>
      <c r="VAL234" s="23"/>
      <c r="VAM234" s="23"/>
      <c r="VAN234" s="23"/>
      <c r="VAO234" s="23"/>
      <c r="VAP234" s="23"/>
      <c r="VAQ234" s="23"/>
      <c r="VAR234" s="23"/>
      <c r="VAS234" s="23"/>
      <c r="VAT234" s="23"/>
      <c r="VAU234" s="23"/>
      <c r="VAV234" s="23"/>
      <c r="VAW234" s="23"/>
      <c r="VAX234" s="23"/>
      <c r="VAY234" s="23"/>
      <c r="VAZ234" s="23"/>
      <c r="VBA234" s="23"/>
      <c r="VBB234" s="23"/>
      <c r="VBC234" s="23"/>
      <c r="VBD234" s="23"/>
      <c r="VBE234" s="23"/>
      <c r="VBF234" s="23"/>
      <c r="VBG234" s="23"/>
      <c r="VBH234" s="23"/>
      <c r="VBI234" s="23"/>
      <c r="VBJ234" s="23"/>
      <c r="VBK234" s="23"/>
      <c r="VBL234" s="23"/>
      <c r="VBM234" s="23"/>
      <c r="VBN234" s="23"/>
      <c r="VBO234" s="23"/>
      <c r="VBP234" s="23"/>
      <c r="VBQ234" s="23"/>
      <c r="VBR234" s="23"/>
      <c r="VBS234" s="23"/>
      <c r="VBT234" s="23"/>
      <c r="VBU234" s="23"/>
      <c r="VBV234" s="23"/>
      <c r="VBW234" s="23"/>
      <c r="VBX234" s="23"/>
      <c r="VBY234" s="23"/>
      <c r="VBZ234" s="23"/>
      <c r="VCA234" s="23"/>
      <c r="VCB234" s="23"/>
      <c r="VCC234" s="23"/>
      <c r="VCD234" s="23"/>
      <c r="VCE234" s="23"/>
      <c r="VCF234" s="23"/>
      <c r="VCG234" s="23"/>
      <c r="VCH234" s="23"/>
      <c r="VCI234" s="23"/>
      <c r="VCJ234" s="23"/>
      <c r="VCK234" s="23"/>
      <c r="VCL234" s="23"/>
      <c r="VCM234" s="23"/>
      <c r="VCN234" s="23"/>
      <c r="VCO234" s="23"/>
      <c r="VCP234" s="23"/>
      <c r="VCQ234" s="23"/>
      <c r="VCR234" s="23"/>
      <c r="VCS234" s="23"/>
      <c r="VCT234" s="23"/>
      <c r="VCU234" s="23"/>
      <c r="VCV234" s="23"/>
      <c r="VCW234" s="23"/>
      <c r="VCX234" s="23"/>
      <c r="VCY234" s="23"/>
      <c r="VCZ234" s="23"/>
      <c r="VDA234" s="23"/>
      <c r="VDB234" s="23"/>
      <c r="VDC234" s="23"/>
      <c r="VDD234" s="23"/>
      <c r="VDE234" s="23"/>
      <c r="VDF234" s="23"/>
      <c r="VDG234" s="23"/>
      <c r="VDH234" s="23"/>
      <c r="VDI234" s="23"/>
      <c r="VDJ234" s="23"/>
      <c r="VDK234" s="23"/>
      <c r="VDL234" s="23"/>
      <c r="VDM234" s="23"/>
      <c r="VDN234" s="23"/>
      <c r="VDO234" s="23"/>
      <c r="VDP234" s="23"/>
      <c r="VDQ234" s="23"/>
      <c r="VDR234" s="23"/>
      <c r="VDS234" s="23"/>
      <c r="VDT234" s="23"/>
      <c r="VDU234" s="23"/>
      <c r="VDV234" s="23"/>
      <c r="VDW234" s="23"/>
      <c r="VDX234" s="23"/>
      <c r="VDY234" s="23"/>
      <c r="VDZ234" s="23"/>
      <c r="VEA234" s="23"/>
      <c r="VEB234" s="23"/>
      <c r="VEC234" s="23"/>
      <c r="VED234" s="23"/>
      <c r="VEE234" s="23"/>
      <c r="VEF234" s="23"/>
      <c r="VEG234" s="23"/>
      <c r="VEH234" s="23"/>
      <c r="VEI234" s="23"/>
      <c r="VEJ234" s="23"/>
      <c r="VEK234" s="23"/>
      <c r="VEL234" s="23"/>
      <c r="VEM234" s="23"/>
      <c r="VEN234" s="23"/>
      <c r="VEO234" s="23"/>
      <c r="VEP234" s="23"/>
      <c r="VEQ234" s="23"/>
      <c r="VER234" s="23"/>
      <c r="VES234" s="23"/>
      <c r="VET234" s="23"/>
      <c r="VEU234" s="23"/>
      <c r="VEV234" s="23"/>
      <c r="VEW234" s="23"/>
      <c r="VEX234" s="23"/>
      <c r="VEY234" s="23"/>
      <c r="VEZ234" s="23"/>
      <c r="VFA234" s="23"/>
      <c r="VFB234" s="23"/>
      <c r="VFC234" s="23"/>
      <c r="VFD234" s="23"/>
      <c r="VFE234" s="23"/>
      <c r="VFF234" s="23"/>
      <c r="VFG234" s="23"/>
      <c r="VFH234" s="23"/>
      <c r="VFI234" s="23"/>
      <c r="VFJ234" s="23"/>
      <c r="VFK234" s="23"/>
      <c r="VFL234" s="23"/>
      <c r="VFM234" s="23"/>
      <c r="VFN234" s="23"/>
      <c r="VFO234" s="23"/>
      <c r="VFP234" s="23"/>
      <c r="VFQ234" s="23"/>
      <c r="VFR234" s="23"/>
      <c r="VFS234" s="23"/>
      <c r="VFT234" s="23"/>
      <c r="VFU234" s="23"/>
      <c r="VFV234" s="23"/>
      <c r="VFW234" s="23"/>
      <c r="VFX234" s="23"/>
      <c r="VFY234" s="23"/>
      <c r="VFZ234" s="23"/>
      <c r="VGA234" s="23"/>
      <c r="VGB234" s="23"/>
      <c r="VGC234" s="23"/>
      <c r="VGD234" s="23"/>
      <c r="VGE234" s="23"/>
      <c r="VGF234" s="23"/>
      <c r="VGG234" s="23"/>
      <c r="VGH234" s="23"/>
      <c r="VGI234" s="23"/>
      <c r="VGJ234" s="23"/>
      <c r="VGK234" s="23"/>
      <c r="VGL234" s="23"/>
      <c r="VGM234" s="23"/>
      <c r="VGN234" s="23"/>
      <c r="VGO234" s="23"/>
      <c r="VGP234" s="23"/>
      <c r="VGQ234" s="23"/>
      <c r="VGR234" s="23"/>
      <c r="VGS234" s="23"/>
      <c r="VGT234" s="23"/>
      <c r="VGU234" s="23"/>
      <c r="VGV234" s="23"/>
      <c r="VGW234" s="23"/>
      <c r="VGX234" s="23"/>
      <c r="VGY234" s="23"/>
      <c r="VGZ234" s="23"/>
      <c r="VHA234" s="23"/>
      <c r="VHB234" s="23"/>
      <c r="VHC234" s="23"/>
      <c r="VHD234" s="23"/>
      <c r="VHE234" s="23"/>
      <c r="VHF234" s="23"/>
      <c r="VHG234" s="23"/>
      <c r="VHH234" s="23"/>
      <c r="VHI234" s="23"/>
      <c r="VHJ234" s="23"/>
      <c r="VHK234" s="23"/>
      <c r="VHL234" s="23"/>
      <c r="VHM234" s="23"/>
      <c r="VHN234" s="23"/>
      <c r="VHO234" s="23"/>
      <c r="VHP234" s="23"/>
      <c r="VHQ234" s="23"/>
      <c r="VHR234" s="23"/>
      <c r="VHS234" s="23"/>
      <c r="VHT234" s="23"/>
      <c r="VHU234" s="23"/>
      <c r="VHV234" s="23"/>
      <c r="VHW234" s="23"/>
      <c r="VHX234" s="23"/>
      <c r="VHY234" s="23"/>
      <c r="VHZ234" s="23"/>
      <c r="VIA234" s="23"/>
    </row>
    <row r="235" spans="1:15107" s="2" customFormat="1" x14ac:dyDescent="0.4">
      <c r="A235" s="89"/>
      <c r="B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3"/>
      <c r="U235" s="104"/>
    </row>
    <row r="236" spans="1:15107" s="2" customFormat="1" x14ac:dyDescent="0.4">
      <c r="A236" s="89"/>
      <c r="B236" s="28"/>
      <c r="C236" s="29" t="s">
        <v>42</v>
      </c>
      <c r="D236" s="93">
        <v>43435</v>
      </c>
      <c r="E236" s="28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104"/>
    </row>
    <row r="237" spans="1:15107" s="2" customFormat="1" x14ac:dyDescent="0.4">
      <c r="A237" s="89"/>
      <c r="C237" s="94"/>
      <c r="D237" s="105" t="s">
        <v>101</v>
      </c>
      <c r="U237" s="104"/>
    </row>
    <row r="238" spans="1:15107" s="2" customFormat="1" ht="16.95" customHeight="1" x14ac:dyDescent="0.4">
      <c r="A238" s="89"/>
      <c r="C238" s="205" t="s">
        <v>136</v>
      </c>
      <c r="D238" s="219" t="s">
        <v>138</v>
      </c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U238" s="104"/>
    </row>
    <row r="239" spans="1:15107" s="2" customFormat="1" ht="50.4" x14ac:dyDescent="0.4">
      <c r="A239" s="89"/>
      <c r="C239" s="205"/>
      <c r="D239" s="29" t="s">
        <v>7</v>
      </c>
      <c r="E239" s="29" t="s">
        <v>122</v>
      </c>
      <c r="F239" s="29" t="s">
        <v>9</v>
      </c>
      <c r="G239" s="29" t="s">
        <v>10</v>
      </c>
      <c r="H239" s="29" t="s">
        <v>11</v>
      </c>
      <c r="I239" s="29" t="s">
        <v>12</v>
      </c>
      <c r="J239" s="29" t="s">
        <v>13</v>
      </c>
      <c r="K239" s="29" t="s">
        <v>14</v>
      </c>
      <c r="L239" s="29" t="s">
        <v>15</v>
      </c>
      <c r="M239" s="29" t="s">
        <v>16</v>
      </c>
      <c r="N239" s="29" t="s">
        <v>17</v>
      </c>
      <c r="O239" s="29" t="s">
        <v>18</v>
      </c>
      <c r="P239" s="29" t="s">
        <v>19</v>
      </c>
      <c r="Q239" s="29" t="s">
        <v>123</v>
      </c>
      <c r="R239" s="29" t="s">
        <v>124</v>
      </c>
      <c r="S239" s="29" t="s">
        <v>125</v>
      </c>
      <c r="U239" s="104"/>
    </row>
    <row r="240" spans="1:15107" s="2" customFormat="1" x14ac:dyDescent="0.4">
      <c r="A240" s="89"/>
      <c r="B240" s="96" t="s">
        <v>141</v>
      </c>
      <c r="C240" s="97" t="s">
        <v>109</v>
      </c>
      <c r="D240" s="98">
        <f>INDEX('3. Proyección Usuarios'!$F$5:$AO$208,MATCH($C240&amp;$D$237&amp;D$239,'3. Proyección Usuarios'!$A$5:$A$208,0),MATCH($D$236,'3. Proyección Usuarios'!$F$4:$AO$4,0))+INDEX('3. Proyección Usuarios'!$F$5:$AO$208,MATCH($C240&amp;$D$237&amp;"Baja California Sur",'3. Proyección Usuarios'!$A$5:$A$208,0),MATCH($D$236,'3. Proyección Usuarios'!$F$4:$AO$4,0))</f>
        <v>1123534.5745163534</v>
      </c>
      <c r="E240" s="98">
        <f>INDEX('3. Proyección Usuarios'!$F$5:$AO$208,MATCH($C240&amp;$D$237&amp;E$239,'3. Proyección Usuarios'!$A$5:$A$208,0),MATCH($D$236,'3. Proyección Usuarios'!$F$4:$AO$4,0))</f>
        <v>2795748.019297943</v>
      </c>
      <c r="F240" s="98">
        <f>INDEX('3. Proyección Usuarios'!$F$5:$AO$208,MATCH($C240&amp;$D$237&amp;F$239,'3. Proyección Usuarios'!$A$5:$A$208,0),MATCH($D$236,'3. Proyección Usuarios'!$F$4:$AO$4,0))</f>
        <v>1508233.4395857919</v>
      </c>
      <c r="G240" s="98">
        <f>INDEX('3. Proyección Usuarios'!$F$5:$AO$208,MATCH($C240&amp;$D$237&amp;G$239,'3. Proyección Usuarios'!$A$5:$A$208,0),MATCH($D$236,'3. Proyección Usuarios'!$F$4:$AO$4,0))</f>
        <v>1988729.7188124927</v>
      </c>
      <c r="H240" s="98">
        <f>INDEX('3. Proyección Usuarios'!$F$5:$AO$208,MATCH($C240&amp;$D$237&amp;H$239,'3. Proyección Usuarios'!$A$5:$A$208,0),MATCH($D$236,'3. Proyección Usuarios'!$F$4:$AO$4,0))</f>
        <v>1678569.9172041896</v>
      </c>
      <c r="I240" s="98">
        <f>INDEX('3. Proyección Usuarios'!$F$5:$AO$208,MATCH($C240&amp;$D$237&amp;I$239,'3. Proyección Usuarios'!$A$5:$A$208,0),MATCH($D$236,'3. Proyección Usuarios'!$F$4:$AO$4,0))</f>
        <v>1284294.3643214486</v>
      </c>
      <c r="J240" s="98">
        <f>INDEX('3. Proyección Usuarios'!$F$5:$AO$208,MATCH($C240&amp;$D$237&amp;J$239,'3. Proyección Usuarios'!$A$5:$A$208,0),MATCH($D$236,'3. Proyección Usuarios'!$F$4:$AO$4,0))</f>
        <v>2198132.3899163664</v>
      </c>
      <c r="K240" s="98">
        <f>INDEX('3. Proyección Usuarios'!$F$5:$AO$208,MATCH($C240&amp;$D$237&amp;K$239,'3. Proyección Usuarios'!$A$5:$A$208,0),MATCH($D$236,'3. Proyección Usuarios'!$F$4:$AO$4,0))</f>
        <v>2057536.8061037806</v>
      </c>
      <c r="L240" s="98">
        <f>INDEX('3. Proyección Usuarios'!$F$5:$AO$208,MATCH($C240&amp;$D$237&amp;L$239,'3. Proyección Usuarios'!$A$5:$A$208,0),MATCH($D$236,'3. Proyección Usuarios'!$F$4:$AO$4,0))</f>
        <v>1366196.6308270923</v>
      </c>
      <c r="M240" s="98">
        <f>INDEX('3. Proyección Usuarios'!$F$5:$AO$208,MATCH($C240&amp;$D$237&amp;M$239,'3. Proyección Usuarios'!$A$5:$A$208,0),MATCH($D$236,'3. Proyección Usuarios'!$F$4:$AO$4,0))</f>
        <v>1423485.6680073626</v>
      </c>
      <c r="N240" s="98">
        <f>INDEX('3. Proyección Usuarios'!$F$5:$AO$208,MATCH($C240&amp;$D$237&amp;N$239,'3. Proyección Usuarios'!$A$5:$A$208,0),MATCH($D$236,'3. Proyección Usuarios'!$F$4:$AO$4,0))</f>
        <v>2049831.9263107784</v>
      </c>
      <c r="O240" s="98">
        <f>INDEX('3. Proyección Usuarios'!$F$5:$AO$208,MATCH($C240&amp;$D$237&amp;O$239,'3. Proyección Usuarios'!$A$5:$A$208,0),MATCH($D$236,'3. Proyección Usuarios'!$F$4:$AO$4,0))</f>
        <v>1150481.2964423774</v>
      </c>
      <c r="P240" s="98">
        <f>INDEX('3. Proyección Usuarios'!$F$5:$AO$208,MATCH($C240&amp;$D$237&amp;P$239,'3. Proyección Usuarios'!$A$5:$A$208,0),MATCH($D$236,'3. Proyección Usuarios'!$F$4:$AO$4,0))</f>
        <v>2469961.3758737613</v>
      </c>
      <c r="Q240" s="98">
        <f>INDEX('3. Proyección Usuarios'!$F$5:$AO$208,MATCH($C240&amp;$D$237&amp;Q$239,'3. Proyección Usuarios'!$A$5:$A$208,0),MATCH($D$236,'3. Proyección Usuarios'!$F$4:$AO$4,0))</f>
        <v>1457966.9340027461</v>
      </c>
      <c r="R240" s="98">
        <f>INDEX('3. Proyección Usuarios'!$F$5:$AO$208,MATCH($C240&amp;$D$237&amp;R$239,'3. Proyección Usuarios'!$A$5:$A$208,0),MATCH($D$236,'3. Proyección Usuarios'!$F$4:$AO$4,0))</f>
        <v>1780025.8577116993</v>
      </c>
      <c r="S240" s="98">
        <f>INDEX('3. Proyección Usuarios'!$F$5:$AO$208,MATCH($C240&amp;$D$237&amp;S$239,'3. Proyección Usuarios'!$A$5:$A$208,0),MATCH($D$236,'3. Proyección Usuarios'!$F$4:$AO$4,0))</f>
        <v>1686256.4502501241</v>
      </c>
      <c r="T240" s="99"/>
      <c r="U240" s="104"/>
    </row>
    <row r="241" spans="1:21" s="2" customFormat="1" x14ac:dyDescent="0.4">
      <c r="A241" s="89"/>
      <c r="B241" s="96" t="s">
        <v>141</v>
      </c>
      <c r="C241" s="97" t="s">
        <v>110</v>
      </c>
      <c r="D241" s="98">
        <f>INDEX('3. Proyección Usuarios'!$F$5:$AO$208,MATCH($C241&amp;$D$237&amp;D$239,'3. Proyección Usuarios'!$A$5:$A$208,0),MATCH($D$236,'3. Proyección Usuarios'!$F$4:$AO$4,0))+INDEX('3. Proyección Usuarios'!$F$5:$AO$208,MATCH($C241&amp;$D$237&amp;"Baja California Sur",'3. Proyección Usuarios'!$A$5:$A$208,0),MATCH($D$236,'3. Proyección Usuarios'!$F$4:$AO$4,0))</f>
        <v>421624.13416673319</v>
      </c>
      <c r="E241" s="98">
        <f>INDEX('3. Proyección Usuarios'!$F$5:$AO$208,MATCH($C241&amp;$D$237&amp;E$239,'3. Proyección Usuarios'!$A$5:$A$208,0),MATCH($D$236,'3. Proyección Usuarios'!$F$4:$AO$4,0))</f>
        <v>1049148.6997560994</v>
      </c>
      <c r="F241" s="98">
        <f>INDEX('3. Proyección Usuarios'!$F$5:$AO$208,MATCH($C241&amp;$D$237&amp;F$239,'3. Proyección Usuarios'!$A$5:$A$208,0),MATCH($D$236,'3. Proyección Usuarios'!$F$4:$AO$4,0))</f>
        <v>565988.47290517215</v>
      </c>
      <c r="G241" s="98">
        <f>INDEX('3. Proyección Usuarios'!$F$5:$AO$208,MATCH($C241&amp;$D$237&amp;G$239,'3. Proyección Usuarios'!$A$5:$A$208,0),MATCH($D$236,'3. Proyección Usuarios'!$F$4:$AO$4,0))</f>
        <v>746302.30773887376</v>
      </c>
      <c r="H241" s="98">
        <f>INDEX('3. Proyección Usuarios'!$F$5:$AO$208,MATCH($C241&amp;$D$237&amp;H$239,'3. Proyección Usuarios'!$A$5:$A$208,0),MATCH($D$236,'3. Proyección Usuarios'!$F$4:$AO$4,0))</f>
        <v>629909.93248623039</v>
      </c>
      <c r="I241" s="98">
        <f>INDEX('3. Proyección Usuarios'!$F$5:$AO$208,MATCH($C241&amp;$D$237&amp;I$239,'3. Proyección Usuarios'!$A$5:$A$208,0),MATCH($D$236,'3. Proyección Usuarios'!$F$4:$AO$4,0))</f>
        <v>481951.79005091166</v>
      </c>
      <c r="J241" s="98">
        <f>INDEX('3. Proyección Usuarios'!$F$5:$AO$208,MATCH($C241&amp;$D$237&amp;J$239,'3. Proyección Usuarios'!$A$5:$A$208,0),MATCH($D$236,'3. Proyección Usuarios'!$F$4:$AO$4,0))</f>
        <v>824883.97482675838</v>
      </c>
      <c r="K241" s="98">
        <f>INDEX('3. Proyección Usuarios'!$F$5:$AO$208,MATCH($C241&amp;$D$237&amp;K$239,'3. Proyección Usuarios'!$A$5:$A$208,0),MATCH($D$236,'3. Proyección Usuarios'!$F$4:$AO$4,0))</f>
        <v>772123.25643216365</v>
      </c>
      <c r="L241" s="98">
        <f>INDEX('3. Proyección Usuarios'!$F$5:$AO$208,MATCH($C241&amp;$D$237&amp;L$239,'3. Proyección Usuarios'!$A$5:$A$208,0),MATCH($D$236,'3. Proyección Usuarios'!$F$4:$AO$4,0))</f>
        <v>512686.91203556443</v>
      </c>
      <c r="M241" s="98">
        <f>INDEX('3. Proyección Usuarios'!$F$5:$AO$208,MATCH($C241&amp;$D$237&amp;M$239,'3. Proyección Usuarios'!$A$5:$A$208,0),MATCH($D$236,'3. Proyección Usuarios'!$F$4:$AO$4,0))</f>
        <v>534185.53009880916</v>
      </c>
      <c r="N241" s="98">
        <f>INDEX('3. Proyección Usuarios'!$F$5:$AO$208,MATCH($C241&amp;$D$237&amp;N$239,'3. Proyección Usuarios'!$A$5:$A$208,0),MATCH($D$236,'3. Proyección Usuarios'!$F$4:$AO$4,0))</f>
        <v>769231.87832483486</v>
      </c>
      <c r="O241" s="98">
        <f>INDEX('3. Proyección Usuarios'!$F$5:$AO$208,MATCH($C241&amp;$D$237&amp;O$239,'3. Proyección Usuarios'!$A$5:$A$208,0),MATCH($D$236,'3. Proyección Usuarios'!$F$4:$AO$4,0))</f>
        <v>431736.31812474108</v>
      </c>
      <c r="P241" s="98">
        <f>INDEX('3. Proyección Usuarios'!$F$5:$AO$208,MATCH($C241&amp;$D$237&amp;P$239,'3. Proyección Usuarios'!$A$5:$A$208,0),MATCH($D$236,'3. Proyección Usuarios'!$F$4:$AO$4,0))</f>
        <v>926892.10474571818</v>
      </c>
      <c r="Q241" s="98">
        <f>INDEX('3. Proyección Usuarios'!$F$5:$AO$208,MATCH($C241&amp;$D$237&amp;Q$239,'3. Proyección Usuarios'!$A$5:$A$208,0),MATCH($D$236,'3. Proyección Usuarios'!$F$4:$AO$4,0))</f>
        <v>547125.17098750593</v>
      </c>
      <c r="R241" s="98">
        <f>INDEX('3. Proyección Usuarios'!$F$5:$AO$208,MATCH($C241&amp;$D$237&amp;R$239,'3. Proyección Usuarios'!$A$5:$A$208,0),MATCH($D$236,'3. Proyección Usuarios'!$F$4:$AO$4,0))</f>
        <v>667982.8801665135</v>
      </c>
      <c r="S241" s="98">
        <f>INDEX('3. Proyección Usuarios'!$F$5:$AO$208,MATCH($C241&amp;$D$237&amp;S$239,'3. Proyección Usuarios'!$A$5:$A$208,0),MATCH($D$236,'3. Proyección Usuarios'!$F$4:$AO$4,0))</f>
        <v>632794.42568630015</v>
      </c>
      <c r="T241" s="99"/>
      <c r="U241" s="104"/>
    </row>
    <row r="242" spans="1:21" s="2" customFormat="1" x14ac:dyDescent="0.4">
      <c r="A242" s="89"/>
      <c r="B242" s="96" t="s">
        <v>141</v>
      </c>
      <c r="C242" s="97" t="s">
        <v>116</v>
      </c>
      <c r="D242" s="98">
        <f>INDEX('3. Proyección Usuarios'!$F$5:$AO$208,MATCH($C242&amp;$D$237&amp;D$239,'3. Proyección Usuarios'!$A$5:$A$208,0),MATCH($D$236,'3. Proyección Usuarios'!$F$4:$AO$4,0))+INDEX('3. Proyección Usuarios'!$F$5:$AO$208,MATCH($C242&amp;$D$237&amp;"Baja California Sur",'3. Proyección Usuarios'!$A$5:$A$208,0),MATCH($D$236,'3. Proyección Usuarios'!$F$4:$AO$4,0))</f>
        <v>170693.02706201875</v>
      </c>
      <c r="E242" s="98">
        <f>INDEX('3. Proyección Usuarios'!$F$5:$AO$208,MATCH($C242&amp;$D$237&amp;E$239,'3. Proyección Usuarios'!$A$5:$A$208,0),MATCH($D$236,'3. Proyección Usuarios'!$F$4:$AO$4,0))</f>
        <v>424744.10947436595</v>
      </c>
      <c r="F242" s="98">
        <f>INDEX('3. Proyección Usuarios'!$F$5:$AO$208,MATCH($C242&amp;$D$237&amp;F$239,'3. Proyección Usuarios'!$A$5:$A$208,0),MATCH($D$236,'3. Proyección Usuarios'!$F$4:$AO$4,0))</f>
        <v>229138.41474783394</v>
      </c>
      <c r="G242" s="98">
        <f>INDEX('3. Proyección Usuarios'!$F$5:$AO$208,MATCH($C242&amp;$D$237&amp;G$239,'3. Proyección Usuarios'!$A$5:$A$208,0),MATCH($D$236,'3. Proyección Usuarios'!$F$4:$AO$4,0))</f>
        <v>302137.8277196585</v>
      </c>
      <c r="H242" s="98">
        <f>INDEX('3. Proyección Usuarios'!$F$5:$AO$208,MATCH($C242&amp;$D$237&amp;H$239,'3. Proyección Usuarios'!$A$5:$A$208,0),MATCH($D$236,'3. Proyección Usuarios'!$F$4:$AO$4,0))</f>
        <v>255016.78969351115</v>
      </c>
      <c r="I242" s="98">
        <f>INDEX('3. Proyección Usuarios'!$F$5:$AO$208,MATCH($C242&amp;$D$237&amp;I$239,'3. Proyección Usuarios'!$A$5:$A$208,0),MATCH($D$236,'3. Proyección Usuarios'!$F$4:$AO$4,0))</f>
        <v>195116.46339774333</v>
      </c>
      <c r="J242" s="98">
        <f>INDEX('3. Proyección Usuarios'!$F$5:$AO$208,MATCH($C242&amp;$D$237&amp;J$239,'3. Proyección Usuarios'!$A$5:$A$208,0),MATCH($D$236,'3. Proyección Usuarios'!$F$4:$AO$4,0))</f>
        <v>333951.33539117733</v>
      </c>
      <c r="K242" s="98">
        <f>INDEX('3. Proyección Usuarios'!$F$5:$AO$208,MATCH($C242&amp;$D$237&amp;K$239,'3. Proyección Usuarios'!$A$5:$A$208,0),MATCH($D$236,'3. Proyección Usuarios'!$F$4:$AO$4,0))</f>
        <v>312591.34671183222</v>
      </c>
      <c r="L242" s="98">
        <f>INDEX('3. Proyección Usuarios'!$F$5:$AO$208,MATCH($C242&amp;$D$237&amp;L$239,'3. Proyección Usuarios'!$A$5:$A$208,0),MATCH($D$236,'3. Proyección Usuarios'!$F$4:$AO$4,0))</f>
        <v>207559.4679213083</v>
      </c>
      <c r="M242" s="98">
        <f>INDEX('3. Proyección Usuarios'!$F$5:$AO$208,MATCH($C242&amp;$D$237&amp;M$239,'3. Proyección Usuarios'!$A$5:$A$208,0),MATCH($D$236,'3. Proyección Usuarios'!$F$4:$AO$4,0))</f>
        <v>216263.10677281258</v>
      </c>
      <c r="N242" s="98">
        <f>INDEX('3. Proyección Usuarios'!$F$5:$AO$208,MATCH($C242&amp;$D$237&amp;N$239,'3. Proyección Usuarios'!$A$5:$A$208,0),MATCH($D$236,'3. Proyección Usuarios'!$F$4:$AO$4,0))</f>
        <v>311420.78259672015</v>
      </c>
      <c r="O242" s="98">
        <f>INDEX('3. Proyección Usuarios'!$F$5:$AO$208,MATCH($C242&amp;$D$237&amp;O$239,'3. Proyección Usuarios'!$A$5:$A$208,0),MATCH($D$236,'3. Proyección Usuarios'!$F$4:$AO$4,0))</f>
        <v>174786.90867392326</v>
      </c>
      <c r="P242" s="98">
        <f>INDEX('3. Proyección Usuarios'!$F$5:$AO$208,MATCH($C242&amp;$D$237&amp;P$239,'3. Proyección Usuarios'!$A$5:$A$208,0),MATCH($D$236,'3. Proyección Usuarios'!$F$4:$AO$4,0))</f>
        <v>375248.962993105</v>
      </c>
      <c r="Q242" s="98">
        <f>INDEX('3. Proyección Usuarios'!$F$5:$AO$208,MATCH($C242&amp;$D$237&amp;Q$239,'3. Proyección Usuarios'!$A$5:$A$208,0),MATCH($D$236,'3. Proyección Usuarios'!$F$4:$AO$4,0))</f>
        <v>221501.6742394313</v>
      </c>
      <c r="R242" s="98">
        <f>INDEX('3. Proyección Usuarios'!$F$5:$AO$208,MATCH($C242&amp;$D$237&amp;R$239,'3. Proyección Usuarios'!$A$5:$A$208,0),MATCH($D$236,'3. Proyección Usuarios'!$F$4:$AO$4,0))</f>
        <v>270430.4867807643</v>
      </c>
      <c r="S242" s="98">
        <f>INDEX('3. Proyección Usuarios'!$F$5:$AO$208,MATCH($C242&amp;$D$237&amp;S$239,'3. Proyección Usuarios'!$A$5:$A$208,0),MATCH($D$236,'3. Proyección Usuarios'!$F$4:$AO$4,0))</f>
        <v>256184.56647847357</v>
      </c>
      <c r="T242" s="99"/>
      <c r="U242" s="104"/>
    </row>
    <row r="243" spans="1:21" s="2" customFormat="1" x14ac:dyDescent="0.4">
      <c r="A243" s="89"/>
      <c r="B243" s="96" t="s">
        <v>144</v>
      </c>
      <c r="C243" s="97" t="s">
        <v>113</v>
      </c>
      <c r="D243" s="98">
        <f>INDEX('3. Proyección Usuarios'!$F$5:$AO$208,MATCH($C243&amp;$D$237&amp;D$239,'3. Proyección Usuarios'!$A$5:$A$208,0),MATCH($D$236,'3. Proyección Usuarios'!$F$4:$AO$4,0))+INDEX('3. Proyección Usuarios'!$F$5:$AO$208,MATCH($C243&amp;$D$237&amp;"Baja California Sur",'3. Proyección Usuarios'!$A$5:$A$208,0),MATCH($D$236,'3. Proyección Usuarios'!$F$4:$AO$4,0))</f>
        <v>1073.6299608700633</v>
      </c>
      <c r="E243" s="98">
        <f>INDEX('3. Proyección Usuarios'!$F$5:$AO$208,MATCH($C243&amp;$D$237&amp;E$239,'3. Proyección Usuarios'!$A$5:$A$208,0),MATCH($D$236,'3. Proyección Usuarios'!$F$4:$AO$4,0))</f>
        <v>2671.5678401383429</v>
      </c>
      <c r="F243" s="98">
        <f>INDEX('3. Proyección Usuarios'!$F$5:$AO$208,MATCH($C243&amp;$D$237&amp;F$239,'3. Proyección Usuarios'!$A$5:$A$208,0),MATCH($D$236,'3. Proyección Usuarios'!$F$4:$AO$4,0))</f>
        <v>1441.2414583881109</v>
      </c>
      <c r="G243" s="98">
        <f>INDEX('3. Proyección Usuarios'!$F$5:$AO$208,MATCH($C243&amp;$D$237&amp;G$239,'3. Proyección Usuarios'!$A$5:$A$208,0),MATCH($D$236,'3. Proyección Usuarios'!$F$4:$AO$4,0))</f>
        <v>1900.3952869976504</v>
      </c>
      <c r="H243" s="98">
        <f>INDEX('3. Proyección Usuarios'!$F$5:$AO$208,MATCH($C243&amp;$D$237&amp;H$239,'3. Proyección Usuarios'!$A$5:$A$208,0),MATCH($D$236,'3. Proyección Usuarios'!$F$4:$AO$4,0))</f>
        <v>1604.0120129826666</v>
      </c>
      <c r="I243" s="98">
        <f>INDEX('3. Proyección Usuarios'!$F$5:$AO$208,MATCH($C243&amp;$D$237&amp;I$239,'3. Proyección Usuarios'!$A$5:$A$208,0),MATCH($D$236,'3. Proyección Usuarios'!$F$4:$AO$4,0))</f>
        <v>1227.2492003244624</v>
      </c>
      <c r="J243" s="98">
        <f>INDEX('3. Proyección Usuarios'!$F$5:$AO$208,MATCH($C243&amp;$D$237&amp;J$239,'3. Proyección Usuarios'!$A$5:$A$208,0),MATCH($D$236,'3. Proyección Usuarios'!$F$4:$AO$4,0))</f>
        <v>2100.4968118484703</v>
      </c>
      <c r="K243" s="98">
        <f>INDEX('3. Proyección Usuarios'!$F$5:$AO$208,MATCH($C243&amp;$D$237&amp;K$239,'3. Proyección Usuarios'!$A$5:$A$208,0),MATCH($D$236,'3. Proyección Usuarios'!$F$4:$AO$4,0))</f>
        <v>1966.1461344675017</v>
      </c>
      <c r="L243" s="98">
        <f>INDEX('3. Proyección Usuarios'!$F$5:$AO$208,MATCH($C243&amp;$D$237&amp;L$239,'3. Proyección Usuarios'!$A$5:$A$208,0),MATCH($D$236,'3. Proyección Usuarios'!$F$4:$AO$4,0))</f>
        <v>1305.5135716914731</v>
      </c>
      <c r="M243" s="98">
        <f>INDEX('3. Proyección Usuarios'!$F$5:$AO$208,MATCH($C243&amp;$D$237&amp;M$239,'3. Proyección Usuarios'!$A$5:$A$208,0),MATCH($D$236,'3. Proyección Usuarios'!$F$4:$AO$4,0))</f>
        <v>1360.2579722121368</v>
      </c>
      <c r="N243" s="98">
        <f>INDEX('3. Proyección Usuarios'!$F$5:$AO$208,MATCH($C243&amp;$D$237&amp;N$239,'3. Proyección Usuarios'!$A$5:$A$208,0),MATCH($D$236,'3. Proyección Usuarios'!$F$4:$AO$4,0))</f>
        <v>1958.78348628711</v>
      </c>
      <c r="O243" s="98">
        <f>INDEX('3. Proyección Usuarios'!$F$5:$AO$208,MATCH($C243&amp;$D$237&amp;O$239,'3. Proyección Usuarios'!$A$5:$A$208,0),MATCH($D$236,'3. Proyección Usuarios'!$F$4:$AO$4,0))</f>
        <v>1099.3797763748214</v>
      </c>
      <c r="P243" s="98">
        <f>INDEX('3. Proyección Usuarios'!$F$5:$AO$208,MATCH($C243&amp;$D$237&amp;P$239,'3. Proyección Usuarios'!$A$5:$A$208,0),MATCH($D$236,'3. Proyección Usuarios'!$F$4:$AO$4,0))</f>
        <v>2360.2518297858715</v>
      </c>
      <c r="Q243" s="98">
        <f>INDEX('3. Proyección Usuarios'!$F$5:$AO$208,MATCH($C243&amp;$D$237&amp;Q$239,'3. Proyección Usuarios'!$A$5:$A$208,0),MATCH($D$236,'3. Proyección Usuarios'!$F$4:$AO$4,0))</f>
        <v>1393.2076660631785</v>
      </c>
      <c r="R243" s="98">
        <f>INDEX('3. Proyección Usuarios'!$F$5:$AO$208,MATCH($C243&amp;$D$237&amp;R$239,'3. Proyección Usuarios'!$A$5:$A$208,0),MATCH($D$236,'3. Proyección Usuarios'!$F$4:$AO$4,0))</f>
        <v>1700.9615327462241</v>
      </c>
      <c r="S243" s="98">
        <f>INDEX('3. Proyección Usuarios'!$F$5:$AO$208,MATCH($C243&amp;$D$237&amp;S$239,'3. Proyección Usuarios'!$A$5:$A$208,0),MATCH($D$236,'3. Proyección Usuarios'!$F$4:$AO$4,0))</f>
        <v>1611.3571293329005</v>
      </c>
      <c r="T243" s="99"/>
      <c r="U243" s="104"/>
    </row>
    <row r="244" spans="1:21" s="2" customFormat="1" x14ac:dyDescent="0.4">
      <c r="A244" s="89"/>
      <c r="B244" s="96" t="s">
        <v>141</v>
      </c>
      <c r="C244" s="97" t="s">
        <v>119</v>
      </c>
      <c r="D244" s="98">
        <f>INDEX('3. Proyección Usuarios'!$F$5:$AO$208,MATCH($C244&amp;$D$237&amp;D$239,'3. Proyección Usuarios'!$A$5:$A$208,0),MATCH($D$236,'3. Proyección Usuarios'!$F$4:$AO$4,0))+INDEX('3. Proyección Usuarios'!$F$5:$AO$208,MATCH($C244&amp;$D$237&amp;"Baja California Sur",'3. Proyección Usuarios'!$A$5:$A$208,0),MATCH($D$236,'3. Proyección Usuarios'!$F$4:$AO$4,0))</f>
        <v>4241.1076369127923</v>
      </c>
      <c r="E244" s="98">
        <f>INDEX('3. Proyección Usuarios'!$F$5:$AO$208,MATCH($C244&amp;$D$237&amp;E$239,'3. Proyección Usuarios'!$A$5:$A$208,0),MATCH($D$236,'3. Proyección Usuarios'!$F$4:$AO$4,0))</f>
        <v>10553.363060173222</v>
      </c>
      <c r="F244" s="98">
        <f>INDEX('3. Proyección Usuarios'!$F$5:$AO$208,MATCH($C244&amp;$D$237&amp;F$239,'3. Proyección Usuarios'!$A$5:$A$208,0),MATCH($D$236,'3. Proyección Usuarios'!$F$4:$AO$4,0))</f>
        <v>5693.2652576607006</v>
      </c>
      <c r="G244" s="98">
        <f>INDEX('3. Proyección Usuarios'!$F$5:$AO$208,MATCH($C244&amp;$D$237&amp;G$239,'3. Proyección Usuarios'!$A$5:$A$208,0),MATCH($D$236,'3. Proyección Usuarios'!$F$4:$AO$4,0))</f>
        <v>7507.0380471752278</v>
      </c>
      <c r="H244" s="98">
        <f>INDEX('3. Proyección Usuarios'!$F$5:$AO$208,MATCH($C244&amp;$D$237&amp;H$239,'3. Proyección Usuarios'!$A$5:$A$208,0),MATCH($D$236,'3. Proyección Usuarios'!$F$4:$AO$4,0))</f>
        <v>6336.2497749668919</v>
      </c>
      <c r="I244" s="98">
        <f>INDEX('3. Proyección Usuarios'!$F$5:$AO$208,MATCH($C244&amp;$D$237&amp;I$239,'3. Proyección Usuarios'!$A$5:$A$208,0),MATCH($D$236,'3. Proyección Usuarios'!$F$4:$AO$4,0))</f>
        <v>4847.9421640517385</v>
      </c>
      <c r="J244" s="98">
        <f>INDEX('3. Proyección Usuarios'!$F$5:$AO$208,MATCH($C244&amp;$D$237&amp;J$239,'3. Proyección Usuarios'!$A$5:$A$208,0),MATCH($D$236,'3. Proyección Usuarios'!$F$4:$AO$4,0))</f>
        <v>8297.4892604731176</v>
      </c>
      <c r="K244" s="98">
        <f>INDEX('3. Proyección Usuarios'!$F$5:$AO$208,MATCH($C244&amp;$D$237&amp;K$239,'3. Proyección Usuarios'!$A$5:$A$208,0),MATCH($D$236,'3. Proyección Usuarios'!$F$4:$AO$4,0))</f>
        <v>7766.7703865297372</v>
      </c>
      <c r="L244" s="98">
        <f>INDEX('3. Proyección Usuarios'!$F$5:$AO$208,MATCH($C244&amp;$D$237&amp;L$239,'3. Proyección Usuarios'!$A$5:$A$208,0),MATCH($D$236,'3. Proyección Usuarios'!$F$4:$AO$4,0))</f>
        <v>5157.106061484159</v>
      </c>
      <c r="M244" s="98">
        <f>INDEX('3. Proyección Usuarios'!$F$5:$AO$208,MATCH($C244&amp;$D$237&amp;M$239,'3. Proyección Usuarios'!$A$5:$A$208,0),MATCH($D$236,'3. Proyección Usuarios'!$F$4:$AO$4,0))</f>
        <v>5373.3601747153562</v>
      </c>
      <c r="N244" s="98">
        <f>INDEX('3. Proyección Usuarios'!$F$5:$AO$208,MATCH($C244&amp;$D$237&amp;N$239,'3. Proyección Usuarios'!$A$5:$A$208,0),MATCH($D$236,'3. Proyección Usuarios'!$F$4:$AO$4,0))</f>
        <v>7737.6860794930235</v>
      </c>
      <c r="O244" s="98">
        <f>INDEX('3. Proyección Usuarios'!$F$5:$AO$208,MATCH($C244&amp;$D$237&amp;O$239,'3. Proyección Usuarios'!$A$5:$A$208,0),MATCH($D$236,'3. Proyección Usuarios'!$F$4:$AO$4,0))</f>
        <v>4342.8258668118788</v>
      </c>
      <c r="P244" s="98">
        <f>INDEX('3. Proyección Usuarios'!$F$5:$AO$208,MATCH($C244&amp;$D$237&amp;P$239,'3. Proyección Usuarios'!$A$5:$A$208,0),MATCH($D$236,'3. Proyección Usuarios'!$F$4:$AO$4,0))</f>
        <v>9323.5867339526776</v>
      </c>
      <c r="Q244" s="98">
        <f>INDEX('3. Proyección Usuarios'!$F$5:$AO$208,MATCH($C244&amp;$D$237&amp;Q$239,'3. Proyección Usuarios'!$A$5:$A$208,0),MATCH($D$236,'3. Proyección Usuarios'!$F$4:$AO$4,0))</f>
        <v>5503.5197299799493</v>
      </c>
      <c r="R244" s="98">
        <f>INDEX('3. Proyección Usuarios'!$F$5:$AO$208,MATCH($C244&amp;$D$237&amp;R$239,'3. Proyección Usuarios'!$A$5:$A$208,0),MATCH($D$236,'3. Proyección Usuarios'!$F$4:$AO$4,0))</f>
        <v>6719.2246952374062</v>
      </c>
      <c r="S244" s="98">
        <f>INDEX('3. Proyección Usuarios'!$F$5:$AO$208,MATCH($C244&amp;$D$237&amp;S$239,'3. Proyección Usuarios'!$A$5:$A$208,0),MATCH($D$236,'3. Proyección Usuarios'!$F$4:$AO$4,0))</f>
        <v>6365.2648268770899</v>
      </c>
      <c r="T244" s="99"/>
      <c r="U244" s="104"/>
    </row>
    <row r="245" spans="1:21" s="2" customFormat="1" x14ac:dyDescent="0.4">
      <c r="A245" s="89"/>
      <c r="B245" s="96" t="s">
        <v>141</v>
      </c>
      <c r="C245" s="97" t="s">
        <v>117</v>
      </c>
      <c r="D245" s="98">
        <f>INDEX('3. Proyección Usuarios'!$F$5:$AO$208,MATCH($C245&amp;$D$237&amp;D$239,'3. Proyección Usuarios'!$A$5:$A$208,0),MATCH($D$236,'3. Proyección Usuarios'!$F$4:$AO$4,0))+INDEX('3. Proyección Usuarios'!$F$5:$AO$208,MATCH($C245&amp;$D$237&amp;"Baja California Sur",'3. Proyección Usuarios'!$A$5:$A$208,0),MATCH($D$236,'3. Proyección Usuarios'!$F$4:$AO$4,0))</f>
        <v>4629.3640930634174</v>
      </c>
      <c r="E245" s="98">
        <f>INDEX('3. Proyección Usuarios'!$F$5:$AO$208,MATCH($C245&amp;$D$237&amp;E$239,'3. Proyección Usuarios'!$A$5:$A$208,0),MATCH($D$236,'3. Proyección Usuarios'!$F$4:$AO$4,0))</f>
        <v>11519.481275743045</v>
      </c>
      <c r="F245" s="98">
        <f>INDEX('3. Proyección Usuarios'!$F$5:$AO$208,MATCH($C245&amp;$D$237&amp;F$239,'3. Proyección Usuarios'!$A$5:$A$208,0),MATCH($D$236,'3. Proyección Usuarios'!$F$4:$AO$4,0))</f>
        <v>6214.4609409831482</v>
      </c>
      <c r="G245" s="98">
        <f>INDEX('3. Proyección Usuarios'!$F$5:$AO$208,MATCH($C245&amp;$D$237&amp;G$239,'3. Proyección Usuarios'!$A$5:$A$208,0),MATCH($D$236,'3. Proyección Usuarios'!$F$4:$AO$4,0))</f>
        <v>8194.2773813096028</v>
      </c>
      <c r="H245" s="98">
        <f>INDEX('3. Proyección Usuarios'!$F$5:$AO$208,MATCH($C245&amp;$D$237&amp;H$239,'3. Proyección Usuarios'!$A$5:$A$208,0),MATCH($D$236,'3. Proyección Usuarios'!$F$4:$AO$4,0))</f>
        <v>6916.3081214003187</v>
      </c>
      <c r="I245" s="98">
        <f>INDEX('3. Proyección Usuarios'!$F$5:$AO$208,MATCH($C245&amp;$D$237&amp;I$239,'3. Proyección Usuarios'!$A$5:$A$208,0),MATCH($D$236,'3. Proyección Usuarios'!$F$4:$AO$4,0))</f>
        <v>5291.7518961735195</v>
      </c>
      <c r="J245" s="98">
        <f>INDEX('3. Proyección Usuarios'!$F$5:$AO$208,MATCH($C245&amp;$D$237&amp;J$239,'3. Proyección Usuarios'!$A$5:$A$208,0),MATCH($D$236,'3. Proyección Usuarios'!$F$4:$AO$4,0))</f>
        <v>9057.0912444407259</v>
      </c>
      <c r="K245" s="98">
        <f>INDEX('3. Proyección Usuarios'!$F$5:$AO$208,MATCH($C245&amp;$D$237&amp;K$239,'3. Proyección Usuarios'!$A$5:$A$208,0),MATCH($D$236,'3. Proyección Usuarios'!$F$4:$AO$4,0))</f>
        <v>8477.7871784083545</v>
      </c>
      <c r="L245" s="98">
        <f>INDEX('3. Proyección Usuarios'!$F$5:$AO$208,MATCH($C245&amp;$D$237&amp;L$239,'3. Proyección Usuarios'!$A$5:$A$208,0),MATCH($D$236,'3. Proyección Usuarios'!$F$4:$AO$4,0))</f>
        <v>5629.21851295739</v>
      </c>
      <c r="M245" s="98">
        <f>INDEX('3. Proyección Usuarios'!$F$5:$AO$208,MATCH($C245&amp;$D$237&amp;M$239,'3. Proyección Usuarios'!$A$5:$A$208,0),MATCH($D$236,'3. Proyección Usuarios'!$F$4:$AO$4,0))</f>
        <v>5865.2698260757961</v>
      </c>
      <c r="N245" s="98">
        <f>INDEX('3. Proyección Usuarios'!$F$5:$AO$208,MATCH($C245&amp;$D$237&amp;N$239,'3. Proyección Usuarios'!$A$5:$A$208,0),MATCH($D$236,'3. Proyección Usuarios'!$F$4:$AO$4,0))</f>
        <v>8446.0403192870417</v>
      </c>
      <c r="O245" s="98">
        <f>INDEX('3. Proyección Usuarios'!$F$5:$AO$208,MATCH($C245&amp;$D$237&amp;O$239,'3. Proyección Usuarios'!$A$5:$A$208,0),MATCH($D$236,'3. Proyección Usuarios'!$F$4:$AO$4,0))</f>
        <v>4740.3942204307014</v>
      </c>
      <c r="P245" s="98">
        <f>INDEX('3. Proyección Usuarios'!$F$5:$AO$208,MATCH($C245&amp;$D$237&amp;P$239,'3. Proyección Usuarios'!$A$5:$A$208,0),MATCH($D$236,'3. Proyección Usuarios'!$F$4:$AO$4,0))</f>
        <v>10177.123841200557</v>
      </c>
      <c r="Q245" s="98">
        <f>INDEX('3. Proyección Usuarios'!$F$5:$AO$208,MATCH($C245&amp;$D$237&amp;Q$239,'3. Proyección Usuarios'!$A$5:$A$208,0),MATCH($D$236,'3. Proyección Usuarios'!$F$4:$AO$4,0))</f>
        <v>6007.3449684906273</v>
      </c>
      <c r="R245" s="98">
        <f>INDEX('3. Proyección Usuarios'!$F$5:$AO$208,MATCH($C245&amp;$D$237&amp;R$239,'3. Proyección Usuarios'!$A$5:$A$208,0),MATCH($D$236,'3. Proyección Usuarios'!$F$4:$AO$4,0))</f>
        <v>7334.3428652048233</v>
      </c>
      <c r="S245" s="98">
        <f>INDEX('3. Proyección Usuarios'!$F$5:$AO$208,MATCH($C245&amp;$D$237&amp;S$239,'3. Proyección Usuarios'!$A$5:$A$208,0),MATCH($D$236,'3. Proyección Usuarios'!$F$4:$AO$4,0))</f>
        <v>6947.9793853650381</v>
      </c>
      <c r="T245" s="99"/>
      <c r="U245" s="104"/>
    </row>
    <row r="246" spans="1:21" s="2" customFormat="1" x14ac:dyDescent="0.4">
      <c r="A246" s="89"/>
      <c r="B246" s="96" t="s">
        <v>144</v>
      </c>
      <c r="C246" s="97" t="s">
        <v>118</v>
      </c>
      <c r="D246" s="98">
        <f>INDEX('3. Proyección Usuarios'!$F$5:$AO$208,MATCH($C246&amp;$D$237&amp;D$239,'3. Proyección Usuarios'!$A$5:$A$208,0),MATCH($D$236,'3. Proyección Usuarios'!$F$4:$AO$4,0))+INDEX('3. Proyección Usuarios'!$F$5:$AO$208,MATCH($C246&amp;$D$237&amp;"Baja California Sur",'3. Proyección Usuarios'!$A$5:$A$208,0),MATCH($D$236,'3. Proyección Usuarios'!$F$4:$AO$4,0))</f>
        <v>2738.6919314644024</v>
      </c>
      <c r="E246" s="98">
        <f>INDEX('3. Proyección Usuarios'!$F$5:$AO$208,MATCH($C246&amp;$D$237&amp;E$239,'3. Proyección Usuarios'!$A$5:$A$208,0),MATCH($D$236,'3. Proyección Usuarios'!$F$4:$AO$4,0))</f>
        <v>6814.8259221616117</v>
      </c>
      <c r="F246" s="98">
        <f>INDEX('3. Proyección Usuarios'!$F$5:$AO$208,MATCH($C246&amp;$D$237&amp;F$239,'3. Proyección Usuarios'!$A$5:$A$208,0),MATCH($D$236,'3. Proyección Usuarios'!$F$4:$AO$4,0))</f>
        <v>3676.4215765558451</v>
      </c>
      <c r="G246" s="98">
        <f>INDEX('3. Proyección Usuarios'!$F$5:$AO$208,MATCH($C246&amp;$D$237&amp;G$239,'3. Proyección Usuarios'!$A$5:$A$208,0),MATCH($D$236,'3. Proyección Usuarios'!$F$4:$AO$4,0))</f>
        <v>4847.663933368317</v>
      </c>
      <c r="H246" s="98">
        <f>INDEX('3. Proyección Usuarios'!$F$5:$AO$208,MATCH($C246&amp;$D$237&amp;H$239,'3. Proyección Usuarios'!$A$5:$A$208,0),MATCH($D$236,'3. Proyección Usuarios'!$F$4:$AO$4,0))</f>
        <v>4091.6283244998385</v>
      </c>
      <c r="I246" s="98">
        <f>INDEX('3. Proyección Usuarios'!$F$5:$AO$208,MATCH($C246&amp;$D$237&amp;I$239,'3. Proyección Usuarios'!$A$5:$A$208,0),MATCH($D$236,'3. Proyección Usuarios'!$F$4:$AO$4,0))</f>
        <v>3130.5548515998607</v>
      </c>
      <c r="J246" s="98">
        <f>INDEX('3. Proyección Usuarios'!$F$5:$AO$208,MATCH($C246&amp;$D$237&amp;J$239,'3. Proyección Usuarios'!$A$5:$A$208,0),MATCH($D$236,'3. Proyección Usuarios'!$F$4:$AO$4,0))</f>
        <v>5358.0971846335451</v>
      </c>
      <c r="K246" s="98">
        <f>INDEX('3. Proyección Usuarios'!$F$5:$AO$208,MATCH($C246&amp;$D$237&amp;K$239,'3. Proyección Usuarios'!$A$5:$A$208,0),MATCH($D$236,'3. Proyección Usuarios'!$F$4:$AO$4,0))</f>
        <v>5015.3858878736628</v>
      </c>
      <c r="L246" s="98">
        <f>INDEX('3. Proyección Usuarios'!$F$5:$AO$208,MATCH($C246&amp;$D$237&amp;L$239,'3. Proyección Usuarios'!$A$5:$A$208,0),MATCH($D$236,'3. Proyección Usuarios'!$F$4:$AO$4,0))</f>
        <v>3330.1971959791708</v>
      </c>
      <c r="M246" s="98">
        <f>INDEX('3. Proyección Usuarios'!$F$5:$AO$208,MATCH($C246&amp;$D$237&amp;M$239,'3. Proyección Usuarios'!$A$5:$A$208,0),MATCH($D$236,'3. Proyección Usuarios'!$F$4:$AO$4,0))</f>
        <v>3469.8431200527671</v>
      </c>
      <c r="N246" s="98">
        <f>INDEX('3. Proyección Usuarios'!$F$5:$AO$208,MATCH($C246&amp;$D$237&amp;N$239,'3. Proyección Usuarios'!$A$5:$A$208,0),MATCH($D$236,'3. Proyección Usuarios'!$F$4:$AO$4,0))</f>
        <v>4996.6047194071034</v>
      </c>
      <c r="O246" s="98">
        <f>INDEX('3. Proyección Usuarios'!$F$5:$AO$208,MATCH($C246&amp;$D$237&amp;O$239,'3. Proyección Usuarios'!$A$5:$A$208,0),MATCH($D$236,'3. Proyección Usuarios'!$F$4:$AO$4,0))</f>
        <v>2804.3763986735985</v>
      </c>
      <c r="P246" s="98">
        <f>INDEX('3. Proyección Usuarios'!$F$5:$AO$208,MATCH($C246&amp;$D$237&amp;P$239,'3. Proyección Usuarios'!$A$5:$A$208,0),MATCH($D$236,'3. Proyección Usuarios'!$F$4:$AO$4,0))</f>
        <v>6020.6988236619918</v>
      </c>
      <c r="Q246" s="98">
        <f>INDEX('3. Proyección Usuarios'!$F$5:$AO$208,MATCH($C246&amp;$D$237&amp;Q$239,'3. Proyección Usuarios'!$A$5:$A$208,0),MATCH($D$236,'3. Proyección Usuarios'!$F$4:$AO$4,0))</f>
        <v>3553.8935508184454</v>
      </c>
      <c r="R246" s="98">
        <f>INDEX('3. Proyección Usuarios'!$F$5:$AO$208,MATCH($C246&amp;$D$237&amp;R$239,'3. Proyección Usuarios'!$A$5:$A$208,0),MATCH($D$236,'3. Proyección Usuarios'!$F$4:$AO$4,0))</f>
        <v>4338.9340790082451</v>
      </c>
      <c r="S246" s="98">
        <f>INDEX('3. Proyección Usuarios'!$F$5:$AO$208,MATCH($C246&amp;$D$237&amp;S$239,'3. Proyección Usuarios'!$A$5:$A$208,0),MATCH($D$236,'3. Proyección Usuarios'!$F$4:$AO$4,0))</f>
        <v>4110.364771522748</v>
      </c>
      <c r="T246" s="99"/>
      <c r="U246" s="104"/>
    </row>
    <row r="247" spans="1:21" s="2" customFormat="1" x14ac:dyDescent="0.4">
      <c r="A247" s="89"/>
      <c r="B247" s="96" t="s">
        <v>144</v>
      </c>
      <c r="C247" s="97" t="s">
        <v>115</v>
      </c>
      <c r="D247" s="98">
        <f>INDEX('3. Proyección Usuarios'!$F$5:$AO$208,MATCH($C247&amp;$D$237&amp;D$239,'3. Proyección Usuarios'!$A$5:$A$208,0),MATCH($D$236,'3. Proyección Usuarios'!$F$4:$AO$4,0))+INDEX('3. Proyección Usuarios'!$F$5:$AO$208,MATCH($C247&amp;$D$237&amp;"Baja California Sur",'3. Proyección Usuarios'!$A$5:$A$208,0),MATCH($D$236,'3. Proyección Usuarios'!$F$4:$AO$4,0))</f>
        <v>10410.297050452527</v>
      </c>
      <c r="E247" s="98">
        <f>INDEX('3. Proyección Usuarios'!$F$5:$AO$208,MATCH($C247&amp;$D$237&amp;E$239,'3. Proyección Usuarios'!$A$5:$A$208,0),MATCH($D$236,'3. Proyección Usuarios'!$F$4:$AO$4,0))</f>
        <v>25904.469714814517</v>
      </c>
      <c r="F247" s="98">
        <f>INDEX('3. Proyección Usuarios'!$F$5:$AO$208,MATCH($C247&amp;$D$237&amp;F$239,'3. Proyección Usuarios'!$A$5:$A$208,0),MATCH($D$236,'3. Proyección Usuarios'!$F$4:$AO$4,0))</f>
        <v>13974.788567830863</v>
      </c>
      <c r="G247" s="98">
        <f>INDEX('3. Proyección Usuarios'!$F$5:$AO$208,MATCH($C247&amp;$D$237&amp;G$239,'3. Proyección Usuarios'!$A$5:$A$208,0),MATCH($D$236,'3. Proyección Usuarios'!$F$4:$AO$4,0))</f>
        <v>18426.907008903669</v>
      </c>
      <c r="H247" s="98">
        <f>INDEX('3. Proyección Usuarios'!$F$5:$AO$208,MATCH($C247&amp;$D$237&amp;H$239,'3. Proyección Usuarios'!$A$5:$A$208,0),MATCH($D$236,'3. Proyección Usuarios'!$F$4:$AO$4,0))</f>
        <v>15553.069620106102</v>
      </c>
      <c r="I247" s="98">
        <f>INDEX('3. Proyección Usuarios'!$F$5:$AO$208,MATCH($C247&amp;$D$237&amp;I$239,'3. Proyección Usuarios'!$A$5:$A$208,0),MATCH($D$236,'3. Proyección Usuarios'!$F$4:$AO$4,0))</f>
        <v>11899.843704021037</v>
      </c>
      <c r="J247" s="98">
        <f>INDEX('3. Proyección Usuarios'!$F$5:$AO$208,MATCH($C247&amp;$D$237&amp;J$239,'3. Proyección Usuarios'!$A$5:$A$208,0),MATCH($D$236,'3. Proyección Usuarios'!$F$4:$AO$4,0))</f>
        <v>20367.162394714051</v>
      </c>
      <c r="K247" s="98">
        <f>INDEX('3. Proyección Usuarios'!$F$5:$AO$208,MATCH($C247&amp;$D$237&amp;K$239,'3. Proyección Usuarios'!$A$5:$A$208,0),MATCH($D$236,'3. Proyección Usuarios'!$F$4:$AO$4,0))</f>
        <v>19064.450555961012</v>
      </c>
      <c r="L247" s="98">
        <f>INDEX('3. Proyección Usuarios'!$F$5:$AO$208,MATCH($C247&amp;$D$237&amp;L$239,'3. Proyección Usuarios'!$A$5:$A$208,0),MATCH($D$236,'3. Proyección Usuarios'!$F$4:$AO$4,0))</f>
        <v>12658.722818885941</v>
      </c>
      <c r="M247" s="98">
        <f>INDEX('3. Proyección Usuarios'!$F$5:$AO$208,MATCH($C247&amp;$D$237&amp;M$239,'3. Proyección Usuarios'!$A$5:$A$208,0),MATCH($D$236,'3. Proyección Usuarios'!$F$4:$AO$4,0))</f>
        <v>13189.543950970607</v>
      </c>
      <c r="N247" s="98">
        <f>INDEX('3. Proyección Usuarios'!$F$5:$AO$208,MATCH($C247&amp;$D$237&amp;N$239,'3. Proyección Usuarios'!$A$5:$A$208,0),MATCH($D$236,'3. Proyección Usuarios'!$F$4:$AO$4,0))</f>
        <v>18993.059706758428</v>
      </c>
      <c r="O247" s="98">
        <f>INDEX('3. Proyección Usuarios'!$F$5:$AO$208,MATCH($C247&amp;$D$237&amp;O$239,'3. Proyección Usuarios'!$A$5:$A$208,0),MATCH($D$236,'3. Proyección Usuarios'!$F$4:$AO$4,0))</f>
        <v>10659.976398243503</v>
      </c>
      <c r="P247" s="98">
        <f>INDEX('3. Proyección Usuarios'!$F$5:$AO$208,MATCH($C247&amp;$D$237&amp;P$239,'3. Proyección Usuarios'!$A$5:$A$208,0),MATCH($D$236,'3. Proyección Usuarios'!$F$4:$AO$4,0))</f>
        <v>22885.839215992935</v>
      </c>
      <c r="Q247" s="98">
        <f>INDEX('3. Proyección Usuarios'!$F$5:$AO$208,MATCH($C247&amp;$D$237&amp;Q$239,'3. Proyección Usuarios'!$A$5:$A$208,0),MATCH($D$236,'3. Proyección Usuarios'!$F$4:$AO$4,0))</f>
        <v>13509.035873897972</v>
      </c>
      <c r="R247" s="98">
        <f>INDEX('3. Proyección Usuarios'!$F$5:$AO$208,MATCH($C247&amp;$D$237&amp;R$239,'3. Proyección Usuarios'!$A$5:$A$208,0),MATCH($D$236,'3. Proyección Usuarios'!$F$4:$AO$4,0))</f>
        <v>16493.126563766127</v>
      </c>
      <c r="S247" s="98">
        <f>INDEX('3. Proyección Usuarios'!$F$5:$AO$208,MATCH($C247&amp;$D$237&amp;S$239,'3. Proyección Usuarios'!$A$5:$A$208,0),MATCH($D$236,'3. Proyección Usuarios'!$F$4:$AO$4,0))</f>
        <v>15624.290474462756</v>
      </c>
      <c r="T247" s="99"/>
      <c r="U247" s="104"/>
    </row>
    <row r="248" spans="1:21" s="2" customFormat="1" x14ac:dyDescent="0.4">
      <c r="A248" s="89"/>
      <c r="B248" s="96" t="s">
        <v>144</v>
      </c>
      <c r="C248" s="97" t="s">
        <v>114</v>
      </c>
      <c r="D248" s="98">
        <f>INDEX('3. Proyección Usuarios'!$F$5:$AO$208,MATCH($C248&amp;$D$237&amp;D$239,'3. Proyección Usuarios'!$A$5:$A$208,0),MATCH($D$236,'3. Proyección Usuarios'!$F$4:$AO$4,0))+INDEX('3. Proyección Usuarios'!$F$5:$AO$208,MATCH($C248&amp;$D$237&amp;"Baja California Sur",'3. Proyección Usuarios'!$A$5:$A$208,0),MATCH($D$236,'3. Proyección Usuarios'!$F$4:$AO$4,0))</f>
        <v>3958.8434308762548</v>
      </c>
      <c r="E248" s="98">
        <f>INDEX('3. Proyección Usuarios'!$F$5:$AO$208,MATCH($C248&amp;$D$237&amp;E$239,'3. Proyección Usuarios'!$A$5:$A$208,0),MATCH($D$236,'3. Proyección Usuarios'!$F$4:$AO$4,0))</f>
        <v>9850.9907319473114</v>
      </c>
      <c r="F248" s="98">
        <f>INDEX('3. Proyección Usuarios'!$F$5:$AO$208,MATCH($C248&amp;$D$237&amp;F$239,'3. Proyección Usuarios'!$A$5:$A$208,0),MATCH($D$236,'3. Proyección Usuarios'!$F$4:$AO$4,0))</f>
        <v>5314.3536300183569</v>
      </c>
      <c r="G248" s="98">
        <f>INDEX('3. Proyección Usuarios'!$F$5:$AO$208,MATCH($C248&amp;$D$237&amp;G$239,'3. Proyección Usuarios'!$A$5:$A$208,0),MATCH($D$236,'3. Proyección Usuarios'!$F$4:$AO$4,0))</f>
        <v>7007.4119316695978</v>
      </c>
      <c r="H248" s="98">
        <f>INDEX('3. Proyección Usuarios'!$F$5:$AO$208,MATCH($C248&amp;$D$237&amp;H$239,'3. Proyección Usuarios'!$A$5:$A$208,0),MATCH($D$236,'3. Proyección Usuarios'!$F$4:$AO$4,0))</f>
        <v>5914.5447240471913</v>
      </c>
      <c r="I248" s="98">
        <f>INDEX('3. Proyección Usuarios'!$F$5:$AO$208,MATCH($C248&amp;$D$237&amp;I$239,'3. Proyección Usuarios'!$A$5:$A$208,0),MATCH($D$236,'3. Proyección Usuarios'!$F$4:$AO$4,0))</f>
        <v>4525.290474210823</v>
      </c>
      <c r="J248" s="98">
        <f>INDEX('3. Proyección Usuarios'!$F$5:$AO$208,MATCH($C248&amp;$D$237&amp;J$239,'3. Proyección Usuarios'!$A$5:$A$208,0),MATCH($D$236,'3. Proyección Usuarios'!$F$4:$AO$4,0))</f>
        <v>7745.2551700624763</v>
      </c>
      <c r="K248" s="98">
        <f>INDEX('3. Proyección Usuarios'!$F$5:$AO$208,MATCH($C248&amp;$D$237&amp;K$239,'3. Proyección Usuarios'!$A$5:$A$208,0),MATCH($D$236,'3. Proyección Usuarios'!$F$4:$AO$4,0))</f>
        <v>7249.8579513108725</v>
      </c>
      <c r="L248" s="98">
        <f>INDEX('3. Proyección Usuarios'!$F$5:$AO$208,MATCH($C248&amp;$D$237&amp;L$239,'3. Proyección Usuarios'!$A$5:$A$208,0),MATCH($D$236,'3. Proyección Usuarios'!$F$4:$AO$4,0))</f>
        <v>4813.8781662000229</v>
      </c>
      <c r="M248" s="98">
        <f>INDEX('3. Proyección Usuarios'!$F$5:$AO$208,MATCH($C248&amp;$D$237&amp;M$239,'3. Proyección Usuarios'!$A$5:$A$208,0),MATCH($D$236,'3. Proyección Usuarios'!$F$4:$AO$4,0))</f>
        <v>5015.7396252476601</v>
      </c>
      <c r="N248" s="98">
        <f>INDEX('3. Proyección Usuarios'!$F$5:$AO$208,MATCH($C248&amp;$D$237&amp;N$239,'3. Proyección Usuarios'!$A$5:$A$208,0),MATCH($D$236,'3. Proyección Usuarios'!$F$4:$AO$4,0))</f>
        <v>7222.7093317258013</v>
      </c>
      <c r="O248" s="98">
        <f>INDEX('3. Proyección Usuarios'!$F$5:$AO$208,MATCH($C248&amp;$D$237&amp;O$239,'3. Proyección Usuarios'!$A$5:$A$208,0),MATCH($D$236,'3. Proyección Usuarios'!$F$4:$AO$4,0))</f>
        <v>4053.7918690464016</v>
      </c>
      <c r="P248" s="98">
        <f>INDEX('3. Proyección Usuarios'!$F$5:$AO$208,MATCH($C248&amp;$D$237&amp;P$239,'3. Proyección Usuarios'!$A$5:$A$208,0),MATCH($D$236,'3. Proyección Usuarios'!$F$4:$AO$4,0))</f>
        <v>8703.0613825169748</v>
      </c>
      <c r="Q248" s="98">
        <f>INDEX('3. Proyección Usuarios'!$F$5:$AO$208,MATCH($C248&amp;$D$237&amp;Q$239,'3. Proyección Usuarios'!$A$5:$A$208,0),MATCH($D$236,'3. Proyección Usuarios'!$F$4:$AO$4,0))</f>
        <v>5137.2364945655308</v>
      </c>
      <c r="R248" s="98">
        <f>INDEX('3. Proyección Usuarios'!$F$5:$AO$208,MATCH($C248&amp;$D$237&amp;R$239,'3. Proyección Usuarios'!$A$5:$A$208,0),MATCH($D$236,'3. Proyección Usuarios'!$F$4:$AO$4,0))</f>
        <v>6272.0309934612187</v>
      </c>
      <c r="S248" s="98">
        <f>INDEX('3. Proyección Usuarios'!$F$5:$AO$208,MATCH($C248&amp;$D$237&amp;S$239,'3. Proyección Usuarios'!$A$5:$A$208,0),MATCH($D$236,'3. Proyección Usuarios'!$F$4:$AO$4,0))</f>
        <v>5941.6286977363961</v>
      </c>
      <c r="T248" s="99"/>
      <c r="U248" s="104"/>
    </row>
    <row r="249" spans="1:21" s="2" customFormat="1" x14ac:dyDescent="0.4">
      <c r="A249" s="89"/>
      <c r="B249" s="96" t="s">
        <v>144</v>
      </c>
      <c r="C249" s="97" t="s">
        <v>120</v>
      </c>
      <c r="D249" s="98">
        <f>INDEX('3. Proyección Usuarios'!$F$5:$AO$208,MATCH($C249&amp;$D$237&amp;D$239,'3. Proyección Usuarios'!$A$5:$A$208,0),MATCH($D$236,'3. Proyección Usuarios'!$F$4:$AO$4,0))+INDEX('3. Proyección Usuarios'!$F$5:$AO$208,MATCH($C249&amp;$D$237&amp;"Baja California Sur",'3. Proyección Usuarios'!$A$5:$A$208,0),MATCH($D$236,'3. Proyección Usuarios'!$F$4:$AO$4,0))</f>
        <v>1062.2186164410737</v>
      </c>
      <c r="E249" s="98">
        <f>INDEX('3. Proyección Usuarios'!$F$5:$AO$208,MATCH($C249&amp;$D$237&amp;E$239,'3. Proyección Usuarios'!$A$5:$A$208,0),MATCH($D$236,'3. Proyección Usuarios'!$F$4:$AO$4,0))</f>
        <v>2643.1724135012896</v>
      </c>
      <c r="F249" s="98">
        <f>INDEX('3. Proyección Usuarios'!$F$5:$AO$208,MATCH($C249&amp;$D$237&amp;F$239,'3. Proyección Usuarios'!$A$5:$A$208,0),MATCH($D$236,'3. Proyección Usuarios'!$F$4:$AO$4,0))</f>
        <v>1425.9228632609061</v>
      </c>
      <c r="G249" s="98">
        <f>INDEX('3. Proyección Usuarios'!$F$5:$AO$208,MATCH($C249&amp;$D$237&amp;G$239,'3. Proyección Usuarios'!$A$5:$A$208,0),MATCH($D$236,'3. Proyección Usuarios'!$F$4:$AO$4,0))</f>
        <v>1880.1964606221422</v>
      </c>
      <c r="H249" s="98">
        <f>INDEX('3. Proyección Usuarios'!$F$5:$AO$208,MATCH($C249&amp;$D$237&amp;H$239,'3. Proyección Usuarios'!$A$5:$A$208,0),MATCH($D$236,'3. Proyección Usuarios'!$F$4:$AO$4,0))</f>
        <v>1586.9633703259838</v>
      </c>
      <c r="I249" s="98">
        <f>INDEX('3. Proyección Usuarios'!$F$5:$AO$208,MATCH($C249&amp;$D$237&amp;I$239,'3. Proyección Usuarios'!$A$5:$A$208,0),MATCH($D$236,'3. Proyección Usuarios'!$F$4:$AO$4,0))</f>
        <v>1214.2050754066413</v>
      </c>
      <c r="J249" s="98">
        <f>INDEX('3. Proyección Usuarios'!$F$5:$AO$208,MATCH($C249&amp;$D$237&amp;J$239,'3. Proyección Usuarios'!$A$5:$A$208,0),MATCH($D$236,'3. Proyección Usuarios'!$F$4:$AO$4,0))</f>
        <v>2078.1711563939857</v>
      </c>
      <c r="K249" s="98">
        <f>INDEX('3. Proyección Usuarios'!$F$5:$AO$208,MATCH($C249&amp;$D$237&amp;K$239,'3. Proyección Usuarios'!$A$5:$A$208,0),MATCH($D$236,'3. Proyección Usuarios'!$F$4:$AO$4,0))</f>
        <v>1945.2484587730255</v>
      </c>
      <c r="L249" s="98">
        <f>INDEX('3. Proyección Usuarios'!$F$5:$AO$208,MATCH($C249&amp;$D$237&amp;L$239,'3. Proyección Usuarios'!$A$5:$A$208,0),MATCH($D$236,'3. Proyección Usuarios'!$F$4:$AO$4,0))</f>
        <v>1291.637594337768</v>
      </c>
      <c r="M249" s="98">
        <f>INDEX('3. Proyección Usuarios'!$F$5:$AO$208,MATCH($C249&amp;$D$237&amp;M$239,'3. Proyección Usuarios'!$A$5:$A$208,0),MATCH($D$236,'3. Proyección Usuarios'!$F$4:$AO$4,0))</f>
        <v>1345.800130312296</v>
      </c>
      <c r="N249" s="98">
        <f>INDEX('3. Proyección Usuarios'!$F$5:$AO$208,MATCH($C249&amp;$D$237&amp;N$239,'3. Proyección Usuarios'!$A$5:$A$208,0),MATCH($D$236,'3. Proyección Usuarios'!$F$4:$AO$4,0))</f>
        <v>1937.9640663393614</v>
      </c>
      <c r="O249" s="98">
        <f>INDEX('3. Proyección Usuarios'!$F$5:$AO$208,MATCH($C249&amp;$D$237&amp;O$239,'3. Proyección Usuarios'!$A$5:$A$208,0),MATCH($D$236,'3. Proyección Usuarios'!$F$4:$AO$4,0))</f>
        <v>1087.6947435947086</v>
      </c>
      <c r="P249" s="98">
        <f>INDEX('3. Proyección Usuarios'!$F$5:$AO$208,MATCH($C249&amp;$D$237&amp;P$239,'3. Proyección Usuarios'!$A$5:$A$208,0),MATCH($D$236,'3. Proyección Usuarios'!$F$4:$AO$4,0))</f>
        <v>2335.1653031887454</v>
      </c>
      <c r="Q249" s="98">
        <f>INDEX('3. Proyección Usuarios'!$F$5:$AO$208,MATCH($C249&amp;$D$237&amp;Q$239,'3. Proyección Usuarios'!$A$5:$A$208,0),MATCH($D$236,'3. Proyección Usuarios'!$F$4:$AO$4,0))</f>
        <v>1378.399610105359</v>
      </c>
      <c r="R249" s="98">
        <f>INDEX('3. Proyección Usuarios'!$F$5:$AO$208,MATCH($C249&amp;$D$237&amp;R$239,'3. Proyección Usuarios'!$A$5:$A$208,0),MATCH($D$236,'3. Proyección Usuarios'!$F$4:$AO$4,0))</f>
        <v>1682.882437882944</v>
      </c>
      <c r="S249" s="98">
        <f>INDEX('3. Proyección Usuarios'!$F$5:$AO$208,MATCH($C249&amp;$D$237&amp;S$239,'3. Proyección Usuarios'!$A$5:$A$208,0),MATCH($D$236,'3. Proyección Usuarios'!$F$4:$AO$4,0))</f>
        <v>1594.2304172709305</v>
      </c>
      <c r="T249" s="99"/>
      <c r="U249" s="104"/>
    </row>
    <row r="250" spans="1:21" s="2" customFormat="1" x14ac:dyDescent="0.4">
      <c r="A250" s="89"/>
      <c r="B250" s="96" t="s">
        <v>146</v>
      </c>
      <c r="C250" s="97" t="s">
        <v>111</v>
      </c>
      <c r="D250" s="98">
        <f>INDEX('3. Proyección Usuarios'!$F$5:$AO$208,MATCH($C250&amp;$D$237&amp;D$239,'3. Proyección Usuarios'!$A$5:$A$208,0),MATCH($D$236,'3. Proyección Usuarios'!$F$4:$AO$4,0))+INDEX('3. Proyección Usuarios'!$F$5:$AO$208,MATCH($C250&amp;$D$237&amp;"Baja California Sur",'3. Proyección Usuarios'!$A$5:$A$208,0),MATCH($D$236,'3. Proyección Usuarios'!$F$4:$AO$4,0))</f>
        <v>38.231283366660939</v>
      </c>
      <c r="E250" s="98">
        <f>INDEX('3. Proyección Usuarios'!$F$5:$AO$208,MATCH($C250&amp;$D$237&amp;E$239,'3. Proyección Usuarios'!$A$5:$A$208,0),MATCH($D$236,'3. Proyección Usuarios'!$F$4:$AO$4,0))</f>
        <v>95.132839853701313</v>
      </c>
      <c r="F250" s="98">
        <f>INDEX('3. Proyección Usuarios'!$F$5:$AO$208,MATCH($C250&amp;$D$237&amp;F$239,'3. Proyección Usuarios'!$A$5:$A$208,0),MATCH($D$236,'3. Proyección Usuarios'!$F$4:$AO$4,0))</f>
        <v>51.321696118430246</v>
      </c>
      <c r="G250" s="98">
        <f>INDEX('3. Proyección Usuarios'!$F$5:$AO$208,MATCH($C250&amp;$D$237&amp;G$239,'3. Proyección Usuarios'!$A$5:$A$208,0),MATCH($D$236,'3. Proyección Usuarios'!$F$4:$AO$4,0))</f>
        <v>67.671873339856603</v>
      </c>
      <c r="H250" s="98">
        <f>INDEX('3. Proyección Usuarios'!$F$5:$AO$208,MATCH($C250&amp;$D$237&amp;H$239,'3. Proyección Usuarios'!$A$5:$A$208,0),MATCH($D$236,'3. Proyección Usuarios'!$F$4:$AO$4,0))</f>
        <v>57.117852544066864</v>
      </c>
      <c r="I250" s="98">
        <f>INDEX('3. Proyección Usuarios'!$F$5:$AO$208,MATCH($C250&amp;$D$237&amp;I$239,'3. Proyección Usuarios'!$A$5:$A$208,0),MATCH($D$236,'3. Proyección Usuarios'!$F$4:$AO$4,0))</f>
        <v>43.701567252360796</v>
      </c>
      <c r="J250" s="98">
        <f>INDEX('3. Proyección Usuarios'!$F$5:$AO$208,MATCH($C250&amp;$D$237&amp;J$239,'3. Proyección Usuarios'!$A$5:$A$208,0),MATCH($D$236,'3. Proyección Usuarios'!$F$4:$AO$4,0))</f>
        <v>74.797361988173577</v>
      </c>
      <c r="K250" s="98">
        <f>INDEX('3. Proyección Usuarios'!$F$5:$AO$208,MATCH($C250&amp;$D$237&amp;K$239,'3. Proyección Usuarios'!$A$5:$A$208,0),MATCH($D$236,'3. Proyección Usuarios'!$F$4:$AO$4,0))</f>
        <v>70.013219402126367</v>
      </c>
      <c r="L250" s="98">
        <f>INDEX('3. Proyección Usuarios'!$F$5:$AO$208,MATCH($C250&amp;$D$237&amp;L$239,'3. Proyección Usuarios'!$A$5:$A$208,0),MATCH($D$236,'3. Proyección Usuarios'!$F$4:$AO$4,0))</f>
        <v>46.488511980338522</v>
      </c>
      <c r="M250" s="98">
        <f>INDEX('3. Proyección Usuarios'!$F$5:$AO$208,MATCH($C250&amp;$D$237&amp;M$239,'3. Proyección Usuarios'!$A$5:$A$208,0),MATCH($D$236,'3. Proyección Usuarios'!$F$4:$AO$4,0))</f>
        <v>48.437925433133167</v>
      </c>
      <c r="N250" s="98">
        <f>INDEX('3. Proyección Usuarios'!$F$5:$AO$208,MATCH($C250&amp;$D$237&amp;N$239,'3. Proyección Usuarios'!$A$5:$A$208,0),MATCH($D$236,'3. Proyección Usuarios'!$F$4:$AO$4,0))</f>
        <v>69.751040160513682</v>
      </c>
      <c r="O250" s="98">
        <f>INDEX('3. Proyección Usuarios'!$F$5:$AO$208,MATCH($C250&amp;$D$237&amp;O$239,'3. Proyección Usuarios'!$A$5:$A$208,0),MATCH($D$236,'3. Proyección Usuarios'!$F$4:$AO$4,0))</f>
        <v>39.148217998779295</v>
      </c>
      <c r="P250" s="98">
        <f>INDEX('3. Proyección Usuarios'!$F$5:$AO$208,MATCH($C250&amp;$D$237&amp;P$239,'3. Proyección Usuarios'!$A$5:$A$208,0),MATCH($D$236,'3. Proyección Usuarios'!$F$4:$AO$4,0))</f>
        <v>84.047073768412133</v>
      </c>
      <c r="Q250" s="98">
        <f>INDEX('3. Proyección Usuarios'!$F$5:$AO$208,MATCH($C250&amp;$D$237&amp;Q$239,'3. Proyección Usuarios'!$A$5:$A$208,0),MATCH($D$236,'3. Proyección Usuarios'!$F$4:$AO$4,0))</f>
        <v>49.611243176094654</v>
      </c>
      <c r="R250" s="98">
        <f>INDEX('3. Proyección Usuarios'!$F$5:$AO$208,MATCH($C250&amp;$D$237&amp;R$239,'3. Proyección Usuarios'!$A$5:$A$208,0),MATCH($D$236,'3. Proyección Usuarios'!$F$4:$AO$4,0))</f>
        <v>60.57016357992741</v>
      </c>
      <c r="S250" s="98">
        <f>INDEX('3. Proyección Usuarios'!$F$5:$AO$208,MATCH($C250&amp;$D$237&amp;S$239,'3. Proyección Usuarios'!$A$5:$A$208,0),MATCH($D$236,'3. Proyección Usuarios'!$F$4:$AO$4,0))</f>
        <v>57.379407488304167</v>
      </c>
      <c r="T250" s="99"/>
      <c r="U250" s="104"/>
    </row>
    <row r="251" spans="1:21" s="2" customFormat="1" x14ac:dyDescent="0.4">
      <c r="A251" s="89"/>
      <c r="B251" s="96" t="s">
        <v>146</v>
      </c>
      <c r="C251" s="97" t="s">
        <v>112</v>
      </c>
      <c r="D251" s="98">
        <f>INDEX('3. Proyección Usuarios'!$F$5:$AO$208,MATCH($C251&amp;$D$237&amp;D$239,'3. Proyección Usuarios'!$A$5:$A$208,0),MATCH($D$236,'3. Proyección Usuarios'!$F$4:$AO$4,0))+INDEX('3. Proyección Usuarios'!$F$5:$AO$208,MATCH($C251&amp;$D$237&amp;"Baja California Sur",'3. Proyección Usuarios'!$A$5:$A$208,0),MATCH($D$236,'3. Proyección Usuarios'!$F$4:$AO$4,0))</f>
        <v>5.340272818733145</v>
      </c>
      <c r="E251" s="98">
        <f>INDEX('3. Proyección Usuarios'!$F$5:$AO$208,MATCH($C251&amp;$D$237&amp;E$239,'3. Proyección Usuarios'!$A$5:$A$208,0),MATCH($D$236,'3. Proyección Usuarios'!$F$4:$AO$4,0))</f>
        <v>13.288471484654362</v>
      </c>
      <c r="F251" s="98">
        <f>INDEX('3. Proyección Usuarios'!$F$5:$AO$208,MATCH($C251&amp;$D$237&amp;F$239,'3. Proyección Usuarios'!$A$5:$A$208,0),MATCH($D$236,'3. Proyección Usuarios'!$F$4:$AO$4,0))</f>
        <v>7.1687852108971031</v>
      </c>
      <c r="G251" s="98">
        <f>INDEX('3. Proyección Usuarios'!$F$5:$AO$208,MATCH($C251&amp;$D$237&amp;G$239,'3. Proyección Usuarios'!$A$5:$A$208,0),MATCH($D$236,'3. Proyección Usuarios'!$F$4:$AO$4,0))</f>
        <v>9.4526323462301125</v>
      </c>
      <c r="H251" s="98">
        <f>INDEX('3. Proyección Usuarios'!$F$5:$AO$208,MATCH($C251&amp;$D$237&amp;H$239,'3. Proyección Usuarios'!$A$5:$A$208,0),MATCH($D$236,'3. Proyección Usuarios'!$F$4:$AO$4,0))</f>
        <v>7.9784116185720517</v>
      </c>
      <c r="I251" s="98">
        <f>INDEX('3. Proyección Usuarios'!$F$5:$AO$208,MATCH($C251&amp;$D$237&amp;I$239,'3. Proyección Usuarios'!$A$5:$A$208,0),MATCH($D$236,'3. Proyección Usuarios'!$F$4:$AO$4,0))</f>
        <v>6.1043802661705877</v>
      </c>
      <c r="J251" s="98">
        <f>INDEX('3. Proyección Usuarios'!$F$5:$AO$208,MATCH($C251&amp;$D$237&amp;J$239,'3. Proyección Usuarios'!$A$5:$A$208,0),MATCH($D$236,'3. Proyección Usuarios'!$F$4:$AO$4,0))</f>
        <v>10.447944300156866</v>
      </c>
      <c r="K251" s="98">
        <f>INDEX('3. Proyección Usuarios'!$F$5:$AO$208,MATCH($C251&amp;$D$237&amp;K$239,'3. Proyección Usuarios'!$A$5:$A$208,0),MATCH($D$236,'3. Proyección Usuarios'!$F$4:$AO$4,0))</f>
        <v>9.7796793515757496</v>
      </c>
      <c r="L251" s="98">
        <f>INDEX('3. Proyección Usuarios'!$F$5:$AO$208,MATCH($C251&amp;$D$237&amp;L$239,'3. Proyección Usuarios'!$A$5:$A$208,0),MATCH($D$236,'3. Proyección Usuarios'!$F$4:$AO$4,0))</f>
        <v>6.493669975213149</v>
      </c>
      <c r="M251" s="98">
        <f>INDEX('3. Proyección Usuarios'!$F$5:$AO$208,MATCH($C251&amp;$D$237&amp;M$239,'3. Proyección Usuarios'!$A$5:$A$208,0),MATCH($D$236,'3. Proyección Usuarios'!$F$4:$AO$4,0))</f>
        <v>6.7659705300909412</v>
      </c>
      <c r="N251" s="98">
        <f>INDEX('3. Proyección Usuarios'!$F$5:$AO$208,MATCH($C251&amp;$D$237&amp;N$239,'3. Proyección Usuarios'!$A$5:$A$208,0),MATCH($D$236,'3. Proyección Usuarios'!$F$4:$AO$4,0))</f>
        <v>9.7430572830934459</v>
      </c>
      <c r="O251" s="98">
        <f>INDEX('3. Proyección Usuarios'!$F$5:$AO$208,MATCH($C251&amp;$D$237&amp;O$239,'3. Proyección Usuarios'!$A$5:$A$208,0),MATCH($D$236,'3. Proyección Usuarios'!$F$4:$AO$4,0))</f>
        <v>5.4683532978919205</v>
      </c>
      <c r="P251" s="98">
        <f>INDEX('3. Proyección Usuarios'!$F$5:$AO$208,MATCH($C251&amp;$D$237&amp;P$239,'3. Proyección Usuarios'!$A$5:$A$208,0),MATCH($D$236,'3. Proyección Usuarios'!$F$4:$AO$4,0))</f>
        <v>11.739974806362655</v>
      </c>
      <c r="Q251" s="98">
        <f>INDEX('3. Proyección Usuarios'!$F$5:$AO$208,MATCH($C251&amp;$D$237&amp;Q$239,'3. Proyección Usuarios'!$A$5:$A$208,0),MATCH($D$236,'3. Proyección Usuarios'!$F$4:$AO$4,0))</f>
        <v>6.9298634549080731</v>
      </c>
      <c r="R251" s="98">
        <f>INDEX('3. Proyección Usuarios'!$F$5:$AO$208,MATCH($C251&amp;$D$237&amp;R$239,'3. Proyección Usuarios'!$A$5:$A$208,0),MATCH($D$236,'3. Proyección Usuarios'!$F$4:$AO$4,0))</f>
        <v>8.4606419065224614</v>
      </c>
      <c r="S251" s="98">
        <f>INDEX('3. Proyección Usuarios'!$F$5:$AO$208,MATCH($C251&amp;$D$237&amp;S$239,'3. Proyección Usuarios'!$A$5:$A$208,0),MATCH($D$236,'3. Proyección Usuarios'!$F$4:$AO$4,0))</f>
        <v>8.0149464831205393</v>
      </c>
      <c r="T251" s="99"/>
      <c r="U251" s="104"/>
    </row>
    <row r="252" spans="1:21" s="2" customFormat="1" x14ac:dyDescent="0.4">
      <c r="A252" s="89"/>
      <c r="B252" s="106"/>
      <c r="C252" s="101" t="s">
        <v>25</v>
      </c>
      <c r="D252" s="102">
        <f>SUM(D240:D251)</f>
        <v>1744009.4600213715</v>
      </c>
      <c r="E252" s="102">
        <f t="shared" ref="E252:P252" si="259">SUM(E240:E251)</f>
        <v>4339707.1207982255</v>
      </c>
      <c r="F252" s="102">
        <f t="shared" si="259"/>
        <v>2341159.2720148247</v>
      </c>
      <c r="G252" s="102">
        <f t="shared" si="259"/>
        <v>3087010.8688267581</v>
      </c>
      <c r="H252" s="102">
        <f t="shared" si="259"/>
        <v>2605564.5115964226</v>
      </c>
      <c r="I252" s="102">
        <f t="shared" si="259"/>
        <v>1993549.2610834108</v>
      </c>
      <c r="J252" s="102">
        <f t="shared" si="259"/>
        <v>3412056.7086631567</v>
      </c>
      <c r="K252" s="102">
        <f t="shared" si="259"/>
        <v>3193816.8486998542</v>
      </c>
      <c r="L252" s="102">
        <f t="shared" si="259"/>
        <v>2120682.2668874566</v>
      </c>
      <c r="M252" s="102">
        <f t="shared" si="259"/>
        <v>2209609.3235745351</v>
      </c>
      <c r="N252" s="102">
        <f t="shared" si="259"/>
        <v>3181856.9290390746</v>
      </c>
      <c r="O252" s="102">
        <f t="shared" si="259"/>
        <v>1785837.5790855137</v>
      </c>
      <c r="P252" s="102">
        <f t="shared" si="259"/>
        <v>3834003.9577914588</v>
      </c>
      <c r="Q252" s="102">
        <f>SUM(Q240:Q251)</f>
        <v>2263132.9582302351</v>
      </c>
      <c r="R252" s="102">
        <f>SUM(R240:R251)</f>
        <v>2763049.758631771</v>
      </c>
      <c r="S252" s="102">
        <f t="shared" ref="S252" si="260">SUM(S240:S251)</f>
        <v>2617495.9524714374</v>
      </c>
      <c r="T252" s="103"/>
      <c r="U252" s="104"/>
    </row>
    <row r="255" spans="1:21" x14ac:dyDescent="0.4"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</row>
    <row r="256" spans="1:21" x14ac:dyDescent="0.4"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</row>
  </sheetData>
  <mergeCells count="9">
    <mergeCell ref="AT3:BD3"/>
    <mergeCell ref="C209:E209"/>
    <mergeCell ref="C217:C218"/>
    <mergeCell ref="D217:S217"/>
    <mergeCell ref="C238:C239"/>
    <mergeCell ref="D238:S238"/>
    <mergeCell ref="AQ3:AQ4"/>
    <mergeCell ref="AR3:AR4"/>
    <mergeCell ref="AS3:AS4"/>
  </mergeCells>
  <dataValidations count="1">
    <dataValidation type="list" showDropDown="1" showInputMessage="1" showErrorMessage="1" sqref="D215 D236">
      <formula1>$F$4:$AO$4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VHZ38"/>
  <sheetViews>
    <sheetView showGridLines="0" zoomScale="78" zoomScaleNormal="90" workbookViewId="0"/>
  </sheetViews>
  <sheetFormatPr baseColWidth="10" defaultColWidth="11.44140625" defaultRowHeight="16.8" x14ac:dyDescent="0.4"/>
  <cols>
    <col min="1" max="2" width="8.77734375" style="2" customWidth="1"/>
    <col min="3" max="3" width="37.6640625" style="2" bestFit="1" customWidth="1"/>
    <col min="4" max="4" width="15.6640625" style="2" bestFit="1" customWidth="1"/>
    <col min="5" max="6" width="15" style="2" bestFit="1" customWidth="1"/>
    <col min="7" max="7" width="15.21875" style="2" bestFit="1" customWidth="1"/>
    <col min="8" max="8" width="14.88671875" style="2" bestFit="1" customWidth="1"/>
    <col min="9" max="9" width="15.6640625" style="2" bestFit="1" customWidth="1"/>
    <col min="10" max="10" width="15.77734375" style="2" bestFit="1" customWidth="1"/>
    <col min="11" max="11" width="15" style="2" bestFit="1" customWidth="1"/>
    <col min="12" max="12" width="15.6640625" style="2" bestFit="1" customWidth="1"/>
    <col min="13" max="13" width="15" style="2" bestFit="1" customWidth="1"/>
    <col min="14" max="14" width="14.88671875" style="2" bestFit="1" customWidth="1"/>
    <col min="15" max="15" width="15.6640625" style="2" bestFit="1" customWidth="1"/>
    <col min="16" max="18" width="15.44140625" style="2" bestFit="1" customWidth="1"/>
    <col min="19" max="19" width="17" style="2" bestFit="1" customWidth="1"/>
    <col min="20" max="20" width="17.44140625" style="2" bestFit="1" customWidth="1"/>
    <col min="21" max="16384" width="11.44140625" style="2"/>
  </cols>
  <sheetData>
    <row r="1" spans="1:15106" ht="27" x14ac:dyDescent="0.4">
      <c r="A1" s="198" t="s">
        <v>184</v>
      </c>
      <c r="B1" s="144"/>
      <c r="C1" s="144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44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</row>
    <row r="3" spans="1:15106" s="108" customFormat="1" x14ac:dyDescent="0.3">
      <c r="B3" s="109" t="s">
        <v>129</v>
      </c>
      <c r="C3" s="109">
        <v>2014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</row>
    <row r="4" spans="1:15106" x14ac:dyDescent="0.4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</row>
    <row r="5" spans="1:15106" ht="16.95" customHeight="1" x14ac:dyDescent="0.4">
      <c r="C5" s="221" t="s">
        <v>130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113"/>
    </row>
    <row r="6" spans="1:15106" ht="50.4" x14ac:dyDescent="0.4">
      <c r="C6" s="29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29" t="s">
        <v>13</v>
      </c>
      <c r="J6" s="29" t="s">
        <v>14</v>
      </c>
      <c r="K6" s="29" t="s">
        <v>15</v>
      </c>
      <c r="L6" s="29" t="s">
        <v>16</v>
      </c>
      <c r="M6" s="29" t="s">
        <v>17</v>
      </c>
      <c r="N6" s="29" t="s">
        <v>18</v>
      </c>
      <c r="O6" s="29" t="s">
        <v>19</v>
      </c>
      <c r="P6" s="29" t="s">
        <v>20</v>
      </c>
      <c r="Q6" s="29" t="s">
        <v>21</v>
      </c>
      <c r="R6" s="29" t="s">
        <v>22</v>
      </c>
      <c r="S6" s="29" t="s">
        <v>183</v>
      </c>
      <c r="T6" s="113"/>
    </row>
    <row r="7" spans="1:15106" s="108" customFormat="1" x14ac:dyDescent="0.3">
      <c r="C7" s="114">
        <f t="array" ref="C7:R7">TRANSPOSE('1. Costos Totales Suministro'!H39:H54)</f>
        <v>1371846891.0999165</v>
      </c>
      <c r="D7" s="114">
        <v>2223856762.5143571</v>
      </c>
      <c r="E7" s="114">
        <v>1024456042.7512599</v>
      </c>
      <c r="F7" s="114">
        <v>1597240893.0904174</v>
      </c>
      <c r="G7" s="114">
        <v>1478088055.21837</v>
      </c>
      <c r="H7" s="114">
        <v>1036694102.1624289</v>
      </c>
      <c r="I7" s="114">
        <v>2107245598.3132584</v>
      </c>
      <c r="J7" s="114">
        <v>1830035794.2709701</v>
      </c>
      <c r="K7" s="114">
        <v>1494394045.8841372</v>
      </c>
      <c r="L7" s="114">
        <v>2582398804.0671039</v>
      </c>
      <c r="M7" s="114">
        <v>1805483344.923702</v>
      </c>
      <c r="N7" s="114">
        <v>1045791213.1299691</v>
      </c>
      <c r="O7" s="114">
        <v>3607855321.0266476</v>
      </c>
      <c r="P7" s="114">
        <v>1678349052.4572062</v>
      </c>
      <c r="Q7" s="114">
        <v>2324453983.3233523</v>
      </c>
      <c r="R7" s="114">
        <v>2245463093.9569926</v>
      </c>
      <c r="S7" s="115">
        <f>SUM(C7:R7)</f>
        <v>29453652998.19009</v>
      </c>
      <c r="T7" s="111"/>
    </row>
    <row r="8" spans="1:15106" x14ac:dyDescent="0.4"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3"/>
    </row>
    <row r="9" spans="1:15106" s="108" customFormat="1" x14ac:dyDescent="0.3">
      <c r="B9" s="109" t="s">
        <v>129</v>
      </c>
      <c r="C9" s="109">
        <v>2015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8"/>
      <c r="T9" s="111"/>
    </row>
    <row r="10" spans="1:15106" x14ac:dyDescent="0.4">
      <c r="B10" s="119"/>
      <c r="C10" s="119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3"/>
    </row>
    <row r="11" spans="1:15106" x14ac:dyDescent="0.4">
      <c r="B11" s="119"/>
      <c r="C11" s="120" t="s">
        <v>131</v>
      </c>
      <c r="D11" s="121">
        <f>'2. Factores de Ajuste'!J6</f>
        <v>2.130812776260349E-2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3"/>
    </row>
    <row r="12" spans="1:15106" ht="16.95" customHeight="1" x14ac:dyDescent="0.4">
      <c r="C12" s="221" t="s">
        <v>132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113"/>
    </row>
    <row r="13" spans="1:15106" ht="50.4" x14ac:dyDescent="0.4">
      <c r="C13" s="29" t="s">
        <v>7</v>
      </c>
      <c r="D13" s="29" t="s">
        <v>8</v>
      </c>
      <c r="E13" s="29" t="s">
        <v>9</v>
      </c>
      <c r="F13" s="29" t="s">
        <v>10</v>
      </c>
      <c r="G13" s="29" t="s">
        <v>11</v>
      </c>
      <c r="H13" s="29" t="s">
        <v>12</v>
      </c>
      <c r="I13" s="29" t="s">
        <v>13</v>
      </c>
      <c r="J13" s="29" t="s">
        <v>14</v>
      </c>
      <c r="K13" s="29" t="s">
        <v>15</v>
      </c>
      <c r="L13" s="29" t="s">
        <v>16</v>
      </c>
      <c r="M13" s="29" t="s">
        <v>17</v>
      </c>
      <c r="N13" s="29" t="s">
        <v>18</v>
      </c>
      <c r="O13" s="29" t="s">
        <v>19</v>
      </c>
      <c r="P13" s="29" t="s">
        <v>20</v>
      </c>
      <c r="Q13" s="29" t="s">
        <v>21</v>
      </c>
      <c r="R13" s="29" t="s">
        <v>22</v>
      </c>
      <c r="S13" s="29" t="s">
        <v>183</v>
      </c>
      <c r="T13" s="113"/>
    </row>
    <row r="14" spans="1:15106" s="108" customFormat="1" x14ac:dyDescent="0.3">
      <c r="C14" s="114">
        <f t="array" ref="C14">C7*(1+$D$11)</f>
        <v>1401078379.926204</v>
      </c>
      <c r="D14" s="114">
        <f t="shared" ref="D14:R14" si="0">D7*(1+$D$11)</f>
        <v>2271242986.5357428</v>
      </c>
      <c r="E14" s="114">
        <f t="shared" si="0"/>
        <v>1046285282.997375</v>
      </c>
      <c r="F14" s="114">
        <f t="shared" si="0"/>
        <v>1631275106.108043</v>
      </c>
      <c r="G14" s="114">
        <f t="shared" si="0"/>
        <v>1509583344.3433411</v>
      </c>
      <c r="H14" s="114">
        <f t="shared" si="0"/>
        <v>1058784112.5420434</v>
      </c>
      <c r="I14" s="114">
        <f t="shared" si="0"/>
        <v>2152147056.749301</v>
      </c>
      <c r="J14" s="114">
        <f t="shared" si="0"/>
        <v>1869030430.7854335</v>
      </c>
      <c r="K14" s="114">
        <f t="shared" si="0"/>
        <v>1526236785.1415102</v>
      </c>
      <c r="L14" s="114">
        <f t="shared" si="0"/>
        <v>2637424887.7181602</v>
      </c>
      <c r="M14" s="114">
        <f t="shared" si="0"/>
        <v>1843954814.7105889</v>
      </c>
      <c r="N14" s="114">
        <f t="shared" si="0"/>
        <v>1068075065.9123507</v>
      </c>
      <c r="O14" s="114">
        <f t="shared" si="0"/>
        <v>3684731963.1560721</v>
      </c>
      <c r="P14" s="114">
        <f t="shared" si="0"/>
        <v>1714111528.4972088</v>
      </c>
      <c r="Q14" s="114">
        <f t="shared" si="0"/>
        <v>2373983745.7782989</v>
      </c>
      <c r="R14" s="114">
        <f t="shared" si="0"/>
        <v>2293309708.4492393</v>
      </c>
      <c r="S14" s="115">
        <f>SUM(C14:R14)</f>
        <v>30081255199.350906</v>
      </c>
      <c r="T14" s="111"/>
    </row>
    <row r="15" spans="1:15106" x14ac:dyDescent="0.4"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3"/>
    </row>
    <row r="16" spans="1:15106" s="108" customFormat="1" x14ac:dyDescent="0.3">
      <c r="B16" s="109" t="s">
        <v>129</v>
      </c>
      <c r="C16" s="109">
        <v>2016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1"/>
    </row>
    <row r="17" spans="2:20" x14ac:dyDescent="0.4"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3"/>
    </row>
    <row r="18" spans="2:20" x14ac:dyDescent="0.4">
      <c r="C18" s="120" t="s">
        <v>131</v>
      </c>
      <c r="D18" s="121">
        <f>'2. Factores de Ajuste'!J7</f>
        <v>3.360274018830367E-2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3"/>
    </row>
    <row r="19" spans="2:20" ht="16.95" customHeight="1" x14ac:dyDescent="0.4">
      <c r="B19" s="119"/>
      <c r="C19" s="221" t="s">
        <v>133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113"/>
    </row>
    <row r="20" spans="2:20" ht="50.4" x14ac:dyDescent="0.4">
      <c r="C20" s="29" t="s">
        <v>7</v>
      </c>
      <c r="D20" s="29" t="s">
        <v>8</v>
      </c>
      <c r="E20" s="29" t="s">
        <v>9</v>
      </c>
      <c r="F20" s="29" t="s">
        <v>10</v>
      </c>
      <c r="G20" s="29" t="s">
        <v>11</v>
      </c>
      <c r="H20" s="29" t="s">
        <v>12</v>
      </c>
      <c r="I20" s="29" t="s">
        <v>13</v>
      </c>
      <c r="J20" s="29" t="s">
        <v>14</v>
      </c>
      <c r="K20" s="29" t="s">
        <v>15</v>
      </c>
      <c r="L20" s="29" t="s">
        <v>16</v>
      </c>
      <c r="M20" s="29" t="s">
        <v>17</v>
      </c>
      <c r="N20" s="29" t="s">
        <v>18</v>
      </c>
      <c r="O20" s="29" t="s">
        <v>19</v>
      </c>
      <c r="P20" s="29" t="s">
        <v>20</v>
      </c>
      <c r="Q20" s="29" t="s">
        <v>21</v>
      </c>
      <c r="R20" s="29" t="s">
        <v>22</v>
      </c>
      <c r="S20" s="29" t="s">
        <v>183</v>
      </c>
      <c r="T20" s="113"/>
    </row>
    <row r="21" spans="2:20" s="108" customFormat="1" x14ac:dyDescent="0.3">
      <c r="C21" s="114">
        <f t="shared" ref="C21:R21" si="1">C14*(1+$D$18)</f>
        <v>1448158452.7103136</v>
      </c>
      <c r="D21" s="114">
        <f t="shared" si="1"/>
        <v>2347562974.5168104</v>
      </c>
      <c r="E21" s="114">
        <f t="shared" si="1"/>
        <v>1081443335.5247815</v>
      </c>
      <c r="F21" s="114">
        <f t="shared" si="1"/>
        <v>1686090419.6742389</v>
      </c>
      <c r="G21" s="114">
        <f t="shared" si="1"/>
        <v>1560309481.2559009</v>
      </c>
      <c r="H21" s="114">
        <f t="shared" si="1"/>
        <v>1094362159.9912975</v>
      </c>
      <c r="I21" s="114">
        <f t="shared" si="1"/>
        <v>2224465095.1442699</v>
      </c>
      <c r="J21" s="114">
        <f t="shared" si="1"/>
        <v>1931834974.7551498</v>
      </c>
      <c r="K21" s="114">
        <f t="shared" si="1"/>
        <v>1577522523.2984524</v>
      </c>
      <c r="L21" s="114">
        <f t="shared" si="1"/>
        <v>2726049590.9863195</v>
      </c>
      <c r="M21" s="114">
        <f t="shared" si="1"/>
        <v>1905916749.2682805</v>
      </c>
      <c r="N21" s="114">
        <f t="shared" si="1"/>
        <v>1103965314.8538086</v>
      </c>
      <c r="O21" s="114">
        <f t="shared" si="1"/>
        <v>3808549053.9775438</v>
      </c>
      <c r="P21" s="114">
        <f t="shared" si="1"/>
        <v>1771710372.8430767</v>
      </c>
      <c r="Q21" s="114">
        <f t="shared" si="1"/>
        <v>2453756104.798943</v>
      </c>
      <c r="R21" s="114">
        <f t="shared" si="1"/>
        <v>2370371198.7535734</v>
      </c>
      <c r="S21" s="115">
        <f>SUM(C21:R21)</f>
        <v>31092067802.352757</v>
      </c>
      <c r="T21" s="111"/>
    </row>
    <row r="22" spans="2:20" x14ac:dyDescent="0.4">
      <c r="B22" s="119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3"/>
    </row>
    <row r="23" spans="2:20" s="108" customFormat="1" x14ac:dyDescent="0.3">
      <c r="B23" s="109" t="s">
        <v>129</v>
      </c>
      <c r="C23" s="109">
        <v>2017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1"/>
    </row>
    <row r="24" spans="2:20" x14ac:dyDescent="0.4">
      <c r="B24" s="119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3"/>
    </row>
    <row r="25" spans="2:20" x14ac:dyDescent="0.4">
      <c r="B25" s="119"/>
      <c r="C25" s="120" t="s">
        <v>131</v>
      </c>
      <c r="D25" s="121">
        <f>'2. Factores de Ajuste'!J8</f>
        <v>6.3715322254084494E-2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3"/>
    </row>
    <row r="26" spans="2:20" ht="14.4" customHeight="1" x14ac:dyDescent="0.4">
      <c r="B26" s="119"/>
      <c r="C26" s="221" t="s">
        <v>134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113"/>
    </row>
    <row r="27" spans="2:20" ht="50.4" x14ac:dyDescent="0.4">
      <c r="C27" s="29" t="s">
        <v>7</v>
      </c>
      <c r="D27" s="29" t="s">
        <v>8</v>
      </c>
      <c r="E27" s="29" t="s">
        <v>9</v>
      </c>
      <c r="F27" s="29" t="s">
        <v>10</v>
      </c>
      <c r="G27" s="29" t="s">
        <v>11</v>
      </c>
      <c r="H27" s="29" t="s">
        <v>12</v>
      </c>
      <c r="I27" s="29" t="s">
        <v>13</v>
      </c>
      <c r="J27" s="29" t="s">
        <v>14</v>
      </c>
      <c r="K27" s="29" t="s">
        <v>15</v>
      </c>
      <c r="L27" s="29" t="s">
        <v>16</v>
      </c>
      <c r="M27" s="29" t="s">
        <v>17</v>
      </c>
      <c r="N27" s="29" t="s">
        <v>18</v>
      </c>
      <c r="O27" s="29" t="s">
        <v>19</v>
      </c>
      <c r="P27" s="29" t="s">
        <v>20</v>
      </c>
      <c r="Q27" s="29" t="s">
        <v>21</v>
      </c>
      <c r="R27" s="29" t="s">
        <v>22</v>
      </c>
      <c r="S27" s="29" t="s">
        <v>183</v>
      </c>
      <c r="T27" s="113"/>
    </row>
    <row r="28" spans="2:20" s="108" customFormat="1" x14ac:dyDescent="0.3">
      <c r="C28" s="114">
        <f>C21*(1+$D$25-(INDEX('2. Factores de Ajuste'!$C$57:$C$72,MATCH(C27,'2. Factores de Ajuste'!$B$57:$B$72,0))))</f>
        <v>1502776215.4292593</v>
      </c>
      <c r="D28" s="114">
        <f>D21*(1+$D$25-(INDEX('2. Factores de Ajuste'!$C$57:$C$72,MATCH(D27,'2. Factores de Ajuste'!$B$57:$B$72,0))))</f>
        <v>2461925261.3321543</v>
      </c>
      <c r="E28" s="114">
        <f>E21*(1+$D$25-(INDEX('2. Factores de Ajuste'!$C$57:$C$72,MATCH(E27,'2. Factores de Ajuste'!$B$57:$B$72,0))))</f>
        <v>1149266402.8117502</v>
      </c>
      <c r="F28" s="114">
        <f>F21*(1+$D$25-(INDEX('2. Factores de Ajuste'!$C$57:$C$72,MATCH(F27,'2. Factores de Ajuste'!$B$57:$B$72,0))))</f>
        <v>1744623591.9427547</v>
      </c>
      <c r="G28" s="114">
        <f>G21*(1+$D$25-(INDEX('2. Factores de Ajuste'!$C$57:$C$72,MATCH(G27,'2. Factores de Ajuste'!$B$57:$B$72,0))))</f>
        <v>1622277675.1200824</v>
      </c>
      <c r="H28" s="114">
        <f>H21*(1+$D$25-(INDEX('2. Factores de Ajuste'!$C$57:$C$72,MATCH(H27,'2. Factores de Ajuste'!$B$57:$B$72,0))))</f>
        <v>1154240538.2378974</v>
      </c>
      <c r="I28" s="114">
        <f>I21*(1+$D$25-(INDEX('2. Factores de Ajuste'!$C$57:$C$72,MATCH(I27,'2. Factores de Ajuste'!$B$57:$B$72,0))))</f>
        <v>2330606164.0020413</v>
      </c>
      <c r="J28" s="114">
        <f>J21*(1+$D$25-(INDEX('2. Factores de Ajuste'!$C$57:$C$72,MATCH(J27,'2. Factores de Ajuste'!$B$57:$B$72,0))))</f>
        <v>2024013103.1173029</v>
      </c>
      <c r="K28" s="114">
        <f>K21*(1+$D$25-(INDEX('2. Factores de Ajuste'!$C$57:$C$72,MATCH(K27,'2. Factores de Ajuste'!$B$57:$B$72,0))))</f>
        <v>1643329383.7209239</v>
      </c>
      <c r="L28" s="114">
        <f>L21*(1+$D$25-(INDEX('2. Factores de Ajuste'!$C$57:$C$72,MATCH(L27,'2. Factores de Ajuste'!$B$57:$B$72,0))))</f>
        <v>2760712190.016326</v>
      </c>
      <c r="M28" s="114">
        <f>M21*(1+$D$25-(INDEX('2. Factores de Ajuste'!$C$57:$C$72,MATCH(M27,'2. Factores de Ajuste'!$B$57:$B$72,0))))</f>
        <v>1968269429.9100497</v>
      </c>
      <c r="N28" s="114">
        <f>N21*(1+$D$25-(INDEX('2. Factores de Ajuste'!$C$57:$C$72,MATCH(N27,'2. Factores de Ajuste'!$B$57:$B$72,0))))</f>
        <v>1154433444.9796824</v>
      </c>
      <c r="O28" s="114">
        <f>O21*(1+$D$25-(INDEX('2. Factores de Ajuste'!$C$57:$C$72,MATCH(O27,'2. Factores de Ajuste'!$B$57:$B$72,0))))</f>
        <v>3799847746.7096934</v>
      </c>
      <c r="P28" s="114">
        <f>P21*(1+$D$25-(INDEX('2. Factores de Ajuste'!$C$57:$C$72,MATCH(P27,'2. Factores de Ajuste'!$B$57:$B$72,0))))</f>
        <v>1769434295.9548776</v>
      </c>
      <c r="Q28" s="114">
        <f>Q21*(1+$D$25-(INDEX('2. Factores de Ajuste'!$C$57:$C$72,MATCH(Q27,'2. Factores de Ajuste'!$B$57:$B$72,0))))</f>
        <v>2438335038.4132085</v>
      </c>
      <c r="R28" s="114">
        <f>R21*(1+$D$25-(INDEX('2. Factores de Ajuste'!$C$57:$C$72,MATCH(R27,'2. Factores de Ajuste'!$B$57:$B$72,0))))</f>
        <v>2355474179.6312075</v>
      </c>
      <c r="S28" s="115">
        <f>SUM(C28:R28)</f>
        <v>31879564661.329212</v>
      </c>
      <c r="T28" s="111"/>
    </row>
    <row r="29" spans="2:20" x14ac:dyDescent="0.4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13"/>
    </row>
    <row r="30" spans="2:20" s="108" customFormat="1" x14ac:dyDescent="0.3">
      <c r="B30" s="109" t="s">
        <v>129</v>
      </c>
      <c r="C30" s="109">
        <v>2018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1"/>
    </row>
    <row r="31" spans="2:20" x14ac:dyDescent="0.4"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13"/>
    </row>
    <row r="32" spans="2:20" x14ac:dyDescent="0.4">
      <c r="B32" s="119"/>
      <c r="C32" s="120" t="s">
        <v>131</v>
      </c>
      <c r="D32" s="121">
        <f>'2. Factores de Ajuste'!J9</f>
        <v>0.03</v>
      </c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3"/>
    </row>
    <row r="33" spans="1:20" ht="16.95" customHeight="1" x14ac:dyDescent="0.4">
      <c r="B33" s="119"/>
      <c r="C33" s="221" t="s">
        <v>135</v>
      </c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113"/>
    </row>
    <row r="34" spans="1:20" ht="50.4" x14ac:dyDescent="0.4">
      <c r="C34" s="29" t="s">
        <v>7</v>
      </c>
      <c r="D34" s="29" t="s">
        <v>8</v>
      </c>
      <c r="E34" s="29" t="s">
        <v>9</v>
      </c>
      <c r="F34" s="29" t="s">
        <v>10</v>
      </c>
      <c r="G34" s="29" t="s">
        <v>11</v>
      </c>
      <c r="H34" s="29" t="s">
        <v>12</v>
      </c>
      <c r="I34" s="29" t="s">
        <v>13</v>
      </c>
      <c r="J34" s="29" t="s">
        <v>14</v>
      </c>
      <c r="K34" s="29" t="s">
        <v>15</v>
      </c>
      <c r="L34" s="29" t="s">
        <v>16</v>
      </c>
      <c r="M34" s="29" t="s">
        <v>17</v>
      </c>
      <c r="N34" s="29" t="s">
        <v>18</v>
      </c>
      <c r="O34" s="29" t="s">
        <v>19</v>
      </c>
      <c r="P34" s="29" t="s">
        <v>20</v>
      </c>
      <c r="Q34" s="29" t="s">
        <v>21</v>
      </c>
      <c r="R34" s="29" t="s">
        <v>22</v>
      </c>
      <c r="S34" s="29" t="s">
        <v>183</v>
      </c>
      <c r="T34" s="113"/>
    </row>
    <row r="35" spans="1:20" s="108" customFormat="1" x14ac:dyDescent="0.3">
      <c r="C35" s="123">
        <f>C28*(1+$D$32-(INDEX('2. Factores de Ajuste'!$C$57:$C$72,MATCH(C34,'2. Factores de Ajuste'!$B$57:$B$72,0))))</f>
        <v>1508787320.2909763</v>
      </c>
      <c r="D35" s="123">
        <f>D28*(1+$D$32-(INDEX('2. Factores de Ajuste'!$C$57:$C$72,MATCH(D34,'2. Factores de Ajuste'!$B$57:$B$72,0))))</f>
        <v>2498854140.2521367</v>
      </c>
      <c r="E35" s="123">
        <f>E28*(1+$D$32-(INDEX('2. Factores de Ajuste'!$C$57:$C$72,MATCH(E34,'2. Factores de Ajuste'!$B$57:$B$72,0))))</f>
        <v>1182595128.4932911</v>
      </c>
      <c r="F35" s="123">
        <f>F28*(1+$D$32-(INDEX('2. Factores de Ajuste'!$C$57:$C$72,MATCH(F34,'2. Factores de Ajuste'!$B$57:$B$72,0))))</f>
        <v>1746368215.5346978</v>
      </c>
      <c r="G35" s="123">
        <f>G28*(1+$D$32-(INDEX('2. Factores de Ajuste'!$C$57:$C$72,MATCH(G34,'2. Factores de Ajuste'!$B$57:$B$72,0))))</f>
        <v>1632011341.1708028</v>
      </c>
      <c r="H35" s="123">
        <f>H28*(1+$D$32-(INDEX('2. Factores de Ajuste'!$C$57:$C$72,MATCH(H34,'2. Factores de Ajuste'!$B$57:$B$72,0))))</f>
        <v>1178479589.5408933</v>
      </c>
      <c r="I35" s="123">
        <f>I28*(1+$D$32-(INDEX('2. Factores de Ajuste'!$C$57:$C$72,MATCH(I34,'2. Factores de Ajuste'!$B$57:$B$72,0))))</f>
        <v>2363234650.29807</v>
      </c>
      <c r="J35" s="123">
        <f>J28*(1+$D$32-(INDEX('2. Factores de Ajuste'!$C$57:$C$72,MATCH(J34,'2. Factores de Ajuste'!$B$57:$B$72,0))))</f>
        <v>2052349286.5609453</v>
      </c>
      <c r="K35" s="123">
        <f>K28*(1+$D$32-(INDEX('2. Factores de Ajuste'!$C$57:$C$72,MATCH(K34,'2. Factores de Ajuste'!$B$57:$B$72,0))))</f>
        <v>1656476018.7906914</v>
      </c>
      <c r="L35" s="123">
        <f>L28*(1+$D$32-(INDEX('2. Factores de Ajuste'!$C$57:$C$72,MATCH(L34,'2. Factores de Ajuste'!$B$57:$B$72,0))))</f>
        <v>2702737234.0259829</v>
      </c>
      <c r="M35" s="123">
        <f>M28*(1+$D$32-(INDEX('2. Factores de Ajuste'!$C$57:$C$72,MATCH(M34,'2. Factores de Ajuste'!$B$57:$B$72,0))))</f>
        <v>1966301160.4801397</v>
      </c>
      <c r="N35" s="123">
        <f>N28*(1+$D$32-(INDEX('2. Factores de Ajuste'!$C$57:$C$72,MATCH(N34,'2. Factores de Ajuste'!$B$57:$B$72,0))))</f>
        <v>1168286646.3194387</v>
      </c>
      <c r="O35" s="123">
        <f>O28*(1+$D$32-(INDEX('2. Factores de Ajuste'!$C$57:$C$72,MATCH(O34,'2. Factores de Ajuste'!$B$57:$B$72,0))))</f>
        <v>3663053227.8281446</v>
      </c>
      <c r="P35" s="123">
        <f>P28*(1+$D$32-(INDEX('2. Factores de Ajuste'!$C$57:$C$72,MATCH(P34,'2. Factores de Ajuste'!$B$57:$B$72,0))))</f>
        <v>1707504095.596457</v>
      </c>
      <c r="Q35" s="123">
        <f>Q28*(1+$D$32-(INDEX('2. Factores de Ajuste'!$C$57:$C$72,MATCH(Q34,'2. Factores de Ajuste'!$B$57:$B$72,0))))</f>
        <v>2340801636.8766799</v>
      </c>
      <c r="R35" s="123">
        <f>R28*(1+$D$32-(INDEX('2. Factores de Ajuste'!$C$57:$C$72,MATCH(R34,'2. Factores de Ajuste'!$B$57:$B$72,0))))</f>
        <v>2261255212.4459591</v>
      </c>
      <c r="S35" s="115">
        <f>SUM(C35:R35)</f>
        <v>31629094904.50531</v>
      </c>
      <c r="T35" s="111"/>
    </row>
    <row r="36" spans="1:20" x14ac:dyDescent="0.4"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3"/>
    </row>
    <row r="37" spans="1:20" x14ac:dyDescent="0.4">
      <c r="A37" s="50"/>
      <c r="B37" s="50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28"/>
      <c r="N37" s="28"/>
      <c r="O37" s="28"/>
      <c r="P37" s="28"/>
      <c r="Q37" s="28"/>
      <c r="R37" s="28"/>
      <c r="S37" s="28"/>
      <c r="T37" s="28"/>
    </row>
    <row r="38" spans="1:20" x14ac:dyDescent="0.4">
      <c r="A38" s="50"/>
      <c r="B38" s="50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28"/>
      <c r="N38" s="28"/>
      <c r="O38" s="28"/>
      <c r="P38" s="28"/>
      <c r="Q38" s="28"/>
      <c r="R38" s="28"/>
      <c r="S38" s="28"/>
      <c r="T38" s="28"/>
    </row>
  </sheetData>
  <mergeCells count="5">
    <mergeCell ref="C33:S33"/>
    <mergeCell ref="C26:S26"/>
    <mergeCell ref="C19:S19"/>
    <mergeCell ref="C12:S12"/>
    <mergeCell ref="C5:S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VHY176"/>
  <sheetViews>
    <sheetView showGridLines="0" zoomScale="76" zoomScaleNormal="90" workbookViewId="0"/>
  </sheetViews>
  <sheetFormatPr baseColWidth="10" defaultColWidth="11.44140625" defaultRowHeight="16.8" x14ac:dyDescent="0.4"/>
  <cols>
    <col min="1" max="1" width="11.44140625" style="2"/>
    <col min="2" max="2" width="26" style="2" customWidth="1"/>
    <col min="3" max="18" width="12.77734375" style="2" customWidth="1"/>
    <col min="19" max="19" width="17.44140625" style="2" bestFit="1" customWidth="1"/>
    <col min="20" max="16384" width="11.44140625" style="2"/>
  </cols>
  <sheetData>
    <row r="1" spans="1:15105" ht="27" x14ac:dyDescent="0.4">
      <c r="A1" s="198" t="s">
        <v>185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44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</row>
    <row r="3" spans="1:15105" s="108" customFormat="1" x14ac:dyDescent="0.3">
      <c r="A3" s="55" t="s">
        <v>186</v>
      </c>
      <c r="B3" s="55"/>
      <c r="C3" s="55"/>
      <c r="D3" s="55"/>
      <c r="E3" s="55"/>
      <c r="F3" s="55"/>
      <c r="G3" s="55"/>
      <c r="H3" s="55"/>
      <c r="I3" s="55"/>
      <c r="J3" s="55"/>
      <c r="K3" s="26"/>
      <c r="L3" s="26"/>
      <c r="M3" s="26"/>
      <c r="N3" s="26"/>
      <c r="O3" s="26"/>
      <c r="P3" s="26"/>
      <c r="Q3" s="26"/>
      <c r="R3" s="26"/>
      <c r="S3" s="26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</row>
    <row r="6" spans="1:15105" ht="50.4" x14ac:dyDescent="0.4">
      <c r="B6" s="205" t="s">
        <v>148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29" t="s">
        <v>13</v>
      </c>
      <c r="J6" s="29" t="s">
        <v>14</v>
      </c>
      <c r="K6" s="29" t="s">
        <v>15</v>
      </c>
      <c r="L6" s="29" t="s">
        <v>16</v>
      </c>
      <c r="M6" s="29" t="s">
        <v>17</v>
      </c>
      <c r="N6" s="29" t="s">
        <v>18</v>
      </c>
      <c r="O6" s="29" t="s">
        <v>19</v>
      </c>
      <c r="P6" s="29" t="s">
        <v>20</v>
      </c>
      <c r="Q6" s="29" t="s">
        <v>21</v>
      </c>
      <c r="R6" s="29" t="s">
        <v>22</v>
      </c>
    </row>
    <row r="7" spans="1:15105" x14ac:dyDescent="0.4">
      <c r="B7" s="219"/>
      <c r="C7" s="125">
        <f>('4. IR'!C$28/((SUM('3. Proyección Usuarios'!D219,'3. Proyección Usuarios'!D220,'3. Proyección Usuarios'!D221,'3. Proyección Usuarios'!D223,'3. Proyección Usuarios'!D224)*'2. Factores de Ajuste'!$F$469)+(SUM('3. Proyección Usuarios'!D222,'3. Proyección Usuarios'!D225,'3. Proyección Usuarios'!D226,'3. Proyección Usuarios'!D227,'3. Proyección Usuarios'!D228)*'2. Factores de Ajuste'!$F$471)+(SUM('3. Proyección Usuarios'!D229,'3. Proyección Usuarios'!D230)*'2. Factores de Ajuste'!$F$472)))/12</f>
        <v>67.239278081885317</v>
      </c>
      <c r="D7" s="125">
        <f>('4. IR'!D$28/((SUM('3. Proyección Usuarios'!E219,'3. Proyección Usuarios'!E220,'3. Proyección Usuarios'!E221,'3. Proyección Usuarios'!E223,'3. Proyección Usuarios'!E224)*'2. Factores de Ajuste'!$F$469)+(SUM('3. Proyección Usuarios'!E222,'3. Proyección Usuarios'!E225,'3. Proyección Usuarios'!E226,'3. Proyección Usuarios'!E227,'3. Proyección Usuarios'!E228)*'2. Factores de Ajuste'!$F$471)+(SUM('3. Proyección Usuarios'!E229,'3. Proyección Usuarios'!E230)*'2. Factores de Ajuste'!$F$472)))/12</f>
        <v>44.268214874924432</v>
      </c>
      <c r="E7" s="125">
        <f>('4. IR'!E$28/((SUM('3. Proyección Usuarios'!F219,'3. Proyección Usuarios'!F220,'3. Proyección Usuarios'!F221,'3. Proyección Usuarios'!F223,'3. Proyección Usuarios'!F224)*'2. Factores de Ajuste'!$F$469)+(SUM('3. Proyección Usuarios'!F222,'3. Proyección Usuarios'!F225,'3. Proyección Usuarios'!F226,'3. Proyección Usuarios'!F227,'3. Proyección Usuarios'!F228)*'2. Factores de Ajuste'!$F$471)+(SUM('3. Proyección Usuarios'!F229,'3. Proyección Usuarios'!F230)*'2. Factores de Ajuste'!$F$472)))/12</f>
        <v>38.306045137791465</v>
      </c>
      <c r="F7" s="125">
        <f>('4. IR'!F$28/((SUM('3. Proyección Usuarios'!G219,'3. Proyección Usuarios'!G220,'3. Proyección Usuarios'!G221,'3. Proyección Usuarios'!G223,'3. Proyección Usuarios'!G224)*'2. Factores de Ajuste'!$F$469)+(SUM('3. Proyección Usuarios'!G222,'3. Proyección Usuarios'!G225,'3. Proyección Usuarios'!G226,'3. Proyección Usuarios'!G227,'3. Proyección Usuarios'!G228)*'2. Factores de Ajuste'!$F$471)+(SUM('3. Proyección Usuarios'!G229,'3. Proyección Usuarios'!G230)*'2. Factores de Ajuste'!$F$472)))/12</f>
        <v>44.100259795807858</v>
      </c>
      <c r="G7" s="125">
        <f>('4. IR'!G$28/((SUM('3. Proyección Usuarios'!H219,'3. Proyección Usuarios'!H220,'3. Proyección Usuarios'!H221,'3. Proyección Usuarios'!H223,'3. Proyección Usuarios'!H224)*'2. Factores de Ajuste'!$F$469)+(SUM('3. Proyección Usuarios'!H222,'3. Proyección Usuarios'!H225,'3. Proyección Usuarios'!H226,'3. Proyección Usuarios'!H227,'3. Proyección Usuarios'!H228)*'2. Factores de Ajuste'!$F$471)+(SUM('3. Proyección Usuarios'!H229,'3. Proyección Usuarios'!H230)*'2. Factores de Ajuste'!$F$472)))/12</f>
        <v>48.584856773784367</v>
      </c>
      <c r="H7" s="125">
        <f>('4. IR'!H$28/((SUM('3. Proyección Usuarios'!I219,'3. Proyección Usuarios'!I220,'3. Proyección Usuarios'!I221,'3. Proyección Usuarios'!I223,'3. Proyección Usuarios'!I224)*'2. Factores de Ajuste'!$F$469)+(SUM('3. Proyección Usuarios'!I222,'3. Proyección Usuarios'!I225,'3. Proyección Usuarios'!I226,'3. Proyección Usuarios'!I227,'3. Proyección Usuarios'!I228)*'2. Factores de Ajuste'!$F$471)+(SUM('3. Proyección Usuarios'!I229,'3. Proyección Usuarios'!I230)*'2. Factores de Ajuste'!$F$472)))/12</f>
        <v>45.180071822979933</v>
      </c>
      <c r="I7" s="125">
        <f>('4. IR'!I$28/((SUM('3. Proyección Usuarios'!J219,'3. Proyección Usuarios'!J220,'3. Proyección Usuarios'!J221,'3. Proyección Usuarios'!J223,'3. Proyección Usuarios'!J224)*'2. Factores de Ajuste'!$F$469)+(SUM('3. Proyección Usuarios'!J222,'3. Proyección Usuarios'!J225,'3. Proyección Usuarios'!J226,'3. Proyección Usuarios'!J227,'3. Proyección Usuarios'!J228)*'2. Factores de Ajuste'!$F$471)+(SUM('3. Proyección Usuarios'!J229,'3. Proyección Usuarios'!J230)*'2. Factores de Ajuste'!$F$472)))/12</f>
        <v>53.300368998809141</v>
      </c>
      <c r="J7" s="125">
        <f>('4. IR'!J$28/((SUM('3. Proyección Usuarios'!K219,'3. Proyección Usuarios'!K220,'3. Proyección Usuarios'!K221,'3. Proyección Usuarios'!K223,'3. Proyección Usuarios'!K224)*'2. Factores de Ajuste'!$F$469)+(SUM('3. Proyección Usuarios'!K222,'3. Proyección Usuarios'!K225,'3. Proyección Usuarios'!K226,'3. Proyección Usuarios'!K227,'3. Proyección Usuarios'!K228)*'2. Factores de Ajuste'!$F$471)+(SUM('3. Proyección Usuarios'!K229,'3. Proyección Usuarios'!K230)*'2. Factores de Ajuste'!$F$472)))/12</f>
        <v>49.451660333502865</v>
      </c>
      <c r="K7" s="125">
        <f>('4. IR'!K$28/((SUM('3. Proyección Usuarios'!L219,'3. Proyección Usuarios'!L220,'3. Proyección Usuarios'!L221,'3. Proyección Usuarios'!L223,'3. Proyección Usuarios'!L224)*'2. Factores de Ajuste'!$F$469)+(SUM('3. Proyección Usuarios'!L222,'3. Proyección Usuarios'!L225,'3. Proyección Usuarios'!L226,'3. Proyección Usuarios'!L227,'3. Proyección Usuarios'!L228)*'2. Factores de Ajuste'!$F$471)+(SUM('3. Proyección Usuarios'!L229,'3. Proyección Usuarios'!L230)*'2. Factores de Ajuste'!$F$472)))/12</f>
        <v>60.468136032230944</v>
      </c>
      <c r="L7" s="125">
        <f>('4. IR'!L$28/((SUM('3. Proyección Usuarios'!M219,'3. Proyección Usuarios'!M220,'3. Proyección Usuarios'!M221,'3. Proyección Usuarios'!M223,'3. Proyección Usuarios'!M224)*'2. Factores de Ajuste'!$F$469)+(SUM('3. Proyección Usuarios'!M222,'3. Proyección Usuarios'!M225,'3. Proyección Usuarios'!M226,'3. Proyección Usuarios'!M227,'3. Proyección Usuarios'!M228)*'2. Factores de Ajuste'!$F$471)+(SUM('3. Proyección Usuarios'!M229,'3. Proyección Usuarios'!M230)*'2. Factores de Ajuste'!$F$472)))/12</f>
        <v>97.49519328515396</v>
      </c>
      <c r="M7" s="125">
        <f>('4. IR'!M$28/((SUM('3. Proyección Usuarios'!N219,'3. Proyección Usuarios'!N220,'3. Proyección Usuarios'!N221,'3. Proyección Usuarios'!N223,'3. Proyección Usuarios'!N224)*'2. Factores de Ajuste'!$F$469)+(SUM('3. Proyección Usuarios'!N222,'3. Proyección Usuarios'!N225,'3. Proyección Usuarios'!N226,'3. Proyección Usuarios'!N227,'3. Proyección Usuarios'!N228)*'2. Factores de Ajuste'!$F$471)+(SUM('3. Proyección Usuarios'!N229,'3. Proyección Usuarios'!N230)*'2. Factores de Ajuste'!$F$472)))/12</f>
        <v>48.270463046652452</v>
      </c>
      <c r="N7" s="125">
        <f>('4. IR'!N$28/((SUM('3. Proyección Usuarios'!O219,'3. Proyección Usuarios'!O220,'3. Proyección Usuarios'!O221,'3. Proyección Usuarios'!O223,'3. Proyección Usuarios'!O224)*'2. Factores de Ajuste'!$F$469)+(SUM('3. Proyección Usuarios'!O222,'3. Proyección Usuarios'!O225,'3. Proyección Usuarios'!O226,'3. Proyección Usuarios'!O227,'3. Proyección Usuarios'!O228)*'2. Factores de Ajuste'!$F$471)+(SUM('3. Proyección Usuarios'!O229,'3. Proyección Usuarios'!O230)*'2. Factores de Ajuste'!$F$472)))/12</f>
        <v>50.44341821427988</v>
      </c>
      <c r="O7" s="125">
        <f>('4. IR'!O$28/((SUM('3. Proyección Usuarios'!P219,'3. Proyección Usuarios'!P220,'3. Proyección Usuarios'!P221,'3. Proyección Usuarios'!P223,'3. Proyección Usuarios'!P224)*'2. Factores de Ajuste'!$F$469)+(SUM('3. Proyección Usuarios'!P222,'3. Proyección Usuarios'!P225,'3. Proyección Usuarios'!P226,'3. Proyección Usuarios'!P227,'3. Proyección Usuarios'!P228)*'2. Factores de Ajuste'!$F$471)+(SUM('3. Proyección Usuarios'!P229,'3. Proyección Usuarios'!P230)*'2. Factores de Ajuste'!$F$472)))/12</f>
        <v>77.337691456317017</v>
      </c>
      <c r="P7" s="125">
        <f>('4. IR'!P$28/((SUM('3. Proyección Usuarios'!Q219,'3. Proyección Usuarios'!Q220,'3. Proyección Usuarios'!Q221,'3. Proyección Usuarios'!Q223,'3. Proyección Usuarios'!Q224)*'2. Factores de Ajuste'!$F$469)+(SUM('3. Proyección Usuarios'!Q222,'3. Proyección Usuarios'!Q225,'3. Proyección Usuarios'!Q226,'3. Proyección Usuarios'!Q227,'3. Proyección Usuarios'!Q228)*'2. Factores de Ajuste'!$F$471)+(SUM('3. Proyección Usuarios'!Q229,'3. Proyección Usuarios'!Q230)*'2. Factores de Ajuste'!$F$472)))/12</f>
        <v>61.010128097157001</v>
      </c>
      <c r="Q7" s="125">
        <f>('4. IR'!Q$28/((SUM('3. Proyección Usuarios'!R219,'3. Proyección Usuarios'!R220,'3. Proyección Usuarios'!R221,'3. Proyección Usuarios'!R223,'3. Proyección Usuarios'!R224)*'2. Factores de Ajuste'!$F$469)+(SUM('3. Proyección Usuarios'!R222,'3. Proyección Usuarios'!R225,'3. Proyección Usuarios'!R226,'3. Proyección Usuarios'!R227,'3. Proyección Usuarios'!R228)*'2. Factores de Ajuste'!$F$471)+(SUM('3. Proyección Usuarios'!R229,'3. Proyección Usuarios'!R230)*'2. Factores de Ajuste'!$F$472)))/12</f>
        <v>68.862413348794533</v>
      </c>
      <c r="R7" s="125">
        <f>('4. IR'!R$28/((SUM('3. Proyección Usuarios'!S219,'3. Proyección Usuarios'!S220,'3. Proyección Usuarios'!S221,'3. Proyección Usuarios'!S223,'3. Proyección Usuarios'!S224)*'2. Factores de Ajuste'!$F$469)+(SUM('3. Proyección Usuarios'!S222,'3. Proyección Usuarios'!S225,'3. Proyección Usuarios'!S226,'3. Proyección Usuarios'!S227,'3. Proyección Usuarios'!S228)*'2. Factores de Ajuste'!$F$471)+(SUM('3. Proyección Usuarios'!S229,'3. Proyección Usuarios'!S230)*'2. Factores de Ajuste'!$F$472)))/12</f>
        <v>70.221466439194415</v>
      </c>
    </row>
    <row r="8" spans="1:15105" x14ac:dyDescent="0.4">
      <c r="D8" s="126"/>
      <c r="E8" s="126"/>
      <c r="F8" s="126"/>
    </row>
    <row r="9" spans="1:15105" x14ac:dyDescent="0.4"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spans="1:15105" x14ac:dyDescent="0.4"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15105" ht="16.95" customHeight="1" x14ac:dyDescent="0.4">
      <c r="B11" s="224" t="s">
        <v>136</v>
      </c>
      <c r="C11" s="219" t="s">
        <v>149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</row>
    <row r="12" spans="1:15105" ht="50.4" x14ac:dyDescent="0.4">
      <c r="B12" s="224"/>
      <c r="C12" s="29" t="s">
        <v>7</v>
      </c>
      <c r="D12" s="29" t="s">
        <v>8</v>
      </c>
      <c r="E12" s="29" t="s">
        <v>9</v>
      </c>
      <c r="F12" s="29" t="s">
        <v>10</v>
      </c>
      <c r="G12" s="29" t="s">
        <v>11</v>
      </c>
      <c r="H12" s="29" t="s">
        <v>12</v>
      </c>
      <c r="I12" s="29" t="s">
        <v>13</v>
      </c>
      <c r="J12" s="29" t="s">
        <v>14</v>
      </c>
      <c r="K12" s="29" t="s">
        <v>15</v>
      </c>
      <c r="L12" s="29" t="s">
        <v>16</v>
      </c>
      <c r="M12" s="29" t="s">
        <v>17</v>
      </c>
      <c r="N12" s="29" t="s">
        <v>18</v>
      </c>
      <c r="O12" s="29" t="s">
        <v>19</v>
      </c>
      <c r="P12" s="29" t="s">
        <v>20</v>
      </c>
      <c r="Q12" s="29" t="s">
        <v>21</v>
      </c>
      <c r="R12" s="29" t="s">
        <v>22</v>
      </c>
    </row>
    <row r="13" spans="1:15105" x14ac:dyDescent="0.4">
      <c r="A13" s="129" t="s">
        <v>141</v>
      </c>
      <c r="B13" s="97" t="s">
        <v>109</v>
      </c>
      <c r="C13" s="130">
        <f>C$7*INDEX('2. Factores de Ajuste'!$F$469:$F$472,MATCH($A13,'2. Factores de Ajuste'!$B$469:$B$472,0))</f>
        <v>67.239278081885317</v>
      </c>
      <c r="D13" s="130">
        <f>D$7*INDEX('2. Factores de Ajuste'!$F$469:$F$472,MATCH($A13,'2. Factores de Ajuste'!$B$469:$B$472,0))</f>
        <v>44.268214874924432</v>
      </c>
      <c r="E13" s="130">
        <f>E$7*INDEX('2. Factores de Ajuste'!$F$469:$F$472,MATCH($A13,'2. Factores de Ajuste'!$B$469:$B$472,0))</f>
        <v>38.306045137791465</v>
      </c>
      <c r="F13" s="130">
        <f>F$7*INDEX('2. Factores de Ajuste'!$F$469:$F$472,MATCH($A13,'2. Factores de Ajuste'!$B$469:$B$472,0))</f>
        <v>44.100259795807858</v>
      </c>
      <c r="G13" s="130">
        <f>G$7*INDEX('2. Factores de Ajuste'!$F$469:$F$472,MATCH($A13,'2. Factores de Ajuste'!$B$469:$B$472,0))</f>
        <v>48.584856773784367</v>
      </c>
      <c r="H13" s="130">
        <f>H$7*INDEX('2. Factores de Ajuste'!$F$469:$F$472,MATCH($A13,'2. Factores de Ajuste'!$B$469:$B$472,0))</f>
        <v>45.180071822979933</v>
      </c>
      <c r="I13" s="130">
        <f>I$7*INDEX('2. Factores de Ajuste'!$F$469:$F$472,MATCH($A13,'2. Factores de Ajuste'!$B$469:$B$472,0))</f>
        <v>53.300368998809141</v>
      </c>
      <c r="J13" s="130">
        <f>J$7*INDEX('2. Factores de Ajuste'!$F$469:$F$472,MATCH($A13,'2. Factores de Ajuste'!$B$469:$B$472,0))</f>
        <v>49.451660333502865</v>
      </c>
      <c r="K13" s="130">
        <f>K$7*INDEX('2. Factores de Ajuste'!$F$469:$F$472,MATCH($A13,'2. Factores de Ajuste'!$B$469:$B$472,0))</f>
        <v>60.468136032230944</v>
      </c>
      <c r="L13" s="130">
        <f>L$7*INDEX('2. Factores de Ajuste'!$F$469:$F$472,MATCH($A13,'2. Factores de Ajuste'!$B$469:$B$472,0))</f>
        <v>97.49519328515396</v>
      </c>
      <c r="M13" s="130">
        <f>M$7*INDEX('2. Factores de Ajuste'!$F$469:$F$472,MATCH($A13,'2. Factores de Ajuste'!$B$469:$B$472,0))</f>
        <v>48.270463046652452</v>
      </c>
      <c r="N13" s="130">
        <f>N$7*INDEX('2. Factores de Ajuste'!$F$469:$F$472,MATCH($A13,'2. Factores de Ajuste'!$B$469:$B$472,0))</f>
        <v>50.44341821427988</v>
      </c>
      <c r="O13" s="130">
        <f>O$7*INDEX('2. Factores de Ajuste'!$F$469:$F$472,MATCH($A13,'2. Factores de Ajuste'!$B$469:$B$472,0))</f>
        <v>77.337691456317017</v>
      </c>
      <c r="P13" s="130">
        <f>P$7*INDEX('2. Factores de Ajuste'!$F$469:$F$472,MATCH($A13,'2. Factores de Ajuste'!$B$469:$B$472,0))</f>
        <v>61.010128097157001</v>
      </c>
      <c r="Q13" s="130">
        <f>Q$7*INDEX('2. Factores de Ajuste'!$F$469:$F$472,MATCH($A13,'2. Factores de Ajuste'!$B$469:$B$472,0))</f>
        <v>68.862413348794533</v>
      </c>
      <c r="R13" s="130">
        <f>R$7*INDEX('2. Factores de Ajuste'!$F$469:$F$472,MATCH($A13,'2. Factores de Ajuste'!$B$469:$B$472,0))</f>
        <v>70.221466439194415</v>
      </c>
    </row>
    <row r="14" spans="1:15105" x14ac:dyDescent="0.4">
      <c r="A14" s="129" t="s">
        <v>141</v>
      </c>
      <c r="B14" s="97" t="s">
        <v>110</v>
      </c>
      <c r="C14" s="130">
        <f>C$7*INDEX('2. Factores de Ajuste'!$F$469:$F$472,MATCH($A14,'2. Factores de Ajuste'!$B$469:$B$472,0))</f>
        <v>67.239278081885317</v>
      </c>
      <c r="D14" s="130">
        <f>D$7*INDEX('2. Factores de Ajuste'!$F$469:$F$472,MATCH($A14,'2. Factores de Ajuste'!$B$469:$B$472,0))</f>
        <v>44.268214874924432</v>
      </c>
      <c r="E14" s="130">
        <f>E$7*INDEX('2. Factores de Ajuste'!$F$469:$F$472,MATCH($A14,'2. Factores de Ajuste'!$B$469:$B$472,0))</f>
        <v>38.306045137791465</v>
      </c>
      <c r="F14" s="130">
        <f>F$7*INDEX('2. Factores de Ajuste'!$F$469:$F$472,MATCH($A14,'2. Factores de Ajuste'!$B$469:$B$472,0))</f>
        <v>44.100259795807858</v>
      </c>
      <c r="G14" s="130">
        <f>G$7*INDEX('2. Factores de Ajuste'!$F$469:$F$472,MATCH($A14,'2. Factores de Ajuste'!$B$469:$B$472,0))</f>
        <v>48.584856773784367</v>
      </c>
      <c r="H14" s="130">
        <f>H$7*INDEX('2. Factores de Ajuste'!$F$469:$F$472,MATCH($A14,'2. Factores de Ajuste'!$B$469:$B$472,0))</f>
        <v>45.180071822979933</v>
      </c>
      <c r="I14" s="130">
        <f>I$7*INDEX('2. Factores de Ajuste'!$F$469:$F$472,MATCH($A14,'2. Factores de Ajuste'!$B$469:$B$472,0))</f>
        <v>53.300368998809141</v>
      </c>
      <c r="J14" s="130">
        <f>J$7*INDEX('2. Factores de Ajuste'!$F$469:$F$472,MATCH($A14,'2. Factores de Ajuste'!$B$469:$B$472,0))</f>
        <v>49.451660333502865</v>
      </c>
      <c r="K14" s="130">
        <f>K$7*INDEX('2. Factores de Ajuste'!$F$469:$F$472,MATCH($A14,'2. Factores de Ajuste'!$B$469:$B$472,0))</f>
        <v>60.468136032230944</v>
      </c>
      <c r="L14" s="130">
        <f>L$7*INDEX('2. Factores de Ajuste'!$F$469:$F$472,MATCH($A14,'2. Factores de Ajuste'!$B$469:$B$472,0))</f>
        <v>97.49519328515396</v>
      </c>
      <c r="M14" s="130">
        <f>M$7*INDEX('2. Factores de Ajuste'!$F$469:$F$472,MATCH($A14,'2. Factores de Ajuste'!$B$469:$B$472,0))</f>
        <v>48.270463046652452</v>
      </c>
      <c r="N14" s="130">
        <f>N$7*INDEX('2. Factores de Ajuste'!$F$469:$F$472,MATCH($A14,'2. Factores de Ajuste'!$B$469:$B$472,0))</f>
        <v>50.44341821427988</v>
      </c>
      <c r="O14" s="130">
        <f>O$7*INDEX('2. Factores de Ajuste'!$F$469:$F$472,MATCH($A14,'2. Factores de Ajuste'!$B$469:$B$472,0))</f>
        <v>77.337691456317017</v>
      </c>
      <c r="P14" s="130">
        <f>P$7*INDEX('2. Factores de Ajuste'!$F$469:$F$472,MATCH($A14,'2. Factores de Ajuste'!$B$469:$B$472,0))</f>
        <v>61.010128097157001</v>
      </c>
      <c r="Q14" s="130">
        <f>Q$7*INDEX('2. Factores de Ajuste'!$F$469:$F$472,MATCH($A14,'2. Factores de Ajuste'!$B$469:$B$472,0))</f>
        <v>68.862413348794533</v>
      </c>
      <c r="R14" s="130">
        <f>R$7*INDEX('2. Factores de Ajuste'!$F$469:$F$472,MATCH($A14,'2. Factores de Ajuste'!$B$469:$B$472,0))</f>
        <v>70.221466439194415</v>
      </c>
    </row>
    <row r="15" spans="1:15105" x14ac:dyDescent="0.4">
      <c r="A15" s="129" t="s">
        <v>141</v>
      </c>
      <c r="B15" s="97" t="s">
        <v>116</v>
      </c>
      <c r="C15" s="130">
        <f>C$7*INDEX('2. Factores de Ajuste'!$F$469:$F$472,MATCH($A15,'2. Factores de Ajuste'!$B$469:$B$472,0))</f>
        <v>67.239278081885317</v>
      </c>
      <c r="D15" s="130">
        <f>D$7*INDEX('2. Factores de Ajuste'!$F$469:$F$472,MATCH($A15,'2. Factores de Ajuste'!$B$469:$B$472,0))</f>
        <v>44.268214874924432</v>
      </c>
      <c r="E15" s="130">
        <f>E$7*INDEX('2. Factores de Ajuste'!$F$469:$F$472,MATCH($A15,'2. Factores de Ajuste'!$B$469:$B$472,0))</f>
        <v>38.306045137791465</v>
      </c>
      <c r="F15" s="130">
        <f>F$7*INDEX('2. Factores de Ajuste'!$F$469:$F$472,MATCH($A15,'2. Factores de Ajuste'!$B$469:$B$472,0))</f>
        <v>44.100259795807858</v>
      </c>
      <c r="G15" s="130">
        <f>G$7*INDEX('2. Factores de Ajuste'!$F$469:$F$472,MATCH($A15,'2. Factores de Ajuste'!$B$469:$B$472,0))</f>
        <v>48.584856773784367</v>
      </c>
      <c r="H15" s="130">
        <f>H$7*INDEX('2. Factores de Ajuste'!$F$469:$F$472,MATCH($A15,'2. Factores de Ajuste'!$B$469:$B$472,0))</f>
        <v>45.180071822979933</v>
      </c>
      <c r="I15" s="130">
        <f>I$7*INDEX('2. Factores de Ajuste'!$F$469:$F$472,MATCH($A15,'2. Factores de Ajuste'!$B$469:$B$472,0))</f>
        <v>53.300368998809141</v>
      </c>
      <c r="J15" s="130">
        <f>J$7*INDEX('2. Factores de Ajuste'!$F$469:$F$472,MATCH($A15,'2. Factores de Ajuste'!$B$469:$B$472,0))</f>
        <v>49.451660333502865</v>
      </c>
      <c r="K15" s="130">
        <f>K$7*INDEX('2. Factores de Ajuste'!$F$469:$F$472,MATCH($A15,'2. Factores de Ajuste'!$B$469:$B$472,0))</f>
        <v>60.468136032230944</v>
      </c>
      <c r="L15" s="130">
        <f>L$7*INDEX('2. Factores de Ajuste'!$F$469:$F$472,MATCH($A15,'2. Factores de Ajuste'!$B$469:$B$472,0))</f>
        <v>97.49519328515396</v>
      </c>
      <c r="M15" s="130">
        <f>M$7*INDEX('2. Factores de Ajuste'!$F$469:$F$472,MATCH($A15,'2. Factores de Ajuste'!$B$469:$B$472,0))</f>
        <v>48.270463046652452</v>
      </c>
      <c r="N15" s="130">
        <f>N$7*INDEX('2. Factores de Ajuste'!$F$469:$F$472,MATCH($A15,'2. Factores de Ajuste'!$B$469:$B$472,0))</f>
        <v>50.44341821427988</v>
      </c>
      <c r="O15" s="130">
        <f>O$7*INDEX('2. Factores de Ajuste'!$F$469:$F$472,MATCH($A15,'2. Factores de Ajuste'!$B$469:$B$472,0))</f>
        <v>77.337691456317017</v>
      </c>
      <c r="P15" s="130">
        <f>P$7*INDEX('2. Factores de Ajuste'!$F$469:$F$472,MATCH($A15,'2. Factores de Ajuste'!$B$469:$B$472,0))</f>
        <v>61.010128097157001</v>
      </c>
      <c r="Q15" s="130">
        <f>Q$7*INDEX('2. Factores de Ajuste'!$F$469:$F$472,MATCH($A15,'2. Factores de Ajuste'!$B$469:$B$472,0))</f>
        <v>68.862413348794533</v>
      </c>
      <c r="R15" s="130">
        <f>R$7*INDEX('2. Factores de Ajuste'!$F$469:$F$472,MATCH($A15,'2. Factores de Ajuste'!$B$469:$B$472,0))</f>
        <v>70.221466439194415</v>
      </c>
    </row>
    <row r="16" spans="1:15105" x14ac:dyDescent="0.4">
      <c r="A16" s="129" t="s">
        <v>144</v>
      </c>
      <c r="B16" s="97" t="s">
        <v>113</v>
      </c>
      <c r="C16" s="130">
        <f>C$7*INDEX('2. Factores de Ajuste'!$F$469:$F$472,MATCH($A16,'2. Factores de Ajuste'!$B$469:$B$472,0))</f>
        <v>672.39278081885323</v>
      </c>
      <c r="D16" s="130">
        <f>D$7*INDEX('2. Factores de Ajuste'!$F$469:$F$472,MATCH($A16,'2. Factores de Ajuste'!$B$469:$B$472,0))</f>
        <v>442.68214874924433</v>
      </c>
      <c r="E16" s="130">
        <f>E$7*INDEX('2. Factores de Ajuste'!$F$469:$F$472,MATCH($A16,'2. Factores de Ajuste'!$B$469:$B$472,0))</f>
        <v>383.06045137791466</v>
      </c>
      <c r="F16" s="130">
        <f>F$7*INDEX('2. Factores de Ajuste'!$F$469:$F$472,MATCH($A16,'2. Factores de Ajuste'!$B$469:$B$472,0))</f>
        <v>441.00259795807858</v>
      </c>
      <c r="G16" s="130">
        <f>G$7*INDEX('2. Factores de Ajuste'!$F$469:$F$472,MATCH($A16,'2. Factores de Ajuste'!$B$469:$B$472,0))</f>
        <v>485.84856773784367</v>
      </c>
      <c r="H16" s="130">
        <f>H$7*INDEX('2. Factores de Ajuste'!$F$469:$F$472,MATCH($A16,'2. Factores de Ajuste'!$B$469:$B$472,0))</f>
        <v>451.80071822979932</v>
      </c>
      <c r="I16" s="130">
        <f>I$7*INDEX('2. Factores de Ajuste'!$F$469:$F$472,MATCH($A16,'2. Factores de Ajuste'!$B$469:$B$472,0))</f>
        <v>533.00368998809142</v>
      </c>
      <c r="J16" s="130">
        <f>J$7*INDEX('2. Factores de Ajuste'!$F$469:$F$472,MATCH($A16,'2. Factores de Ajuste'!$B$469:$B$472,0))</f>
        <v>494.51660333502866</v>
      </c>
      <c r="K16" s="130">
        <f>K$7*INDEX('2. Factores de Ajuste'!$F$469:$F$472,MATCH($A16,'2. Factores de Ajuste'!$B$469:$B$472,0))</f>
        <v>604.6813603223095</v>
      </c>
      <c r="L16" s="130">
        <f>L$7*INDEX('2. Factores de Ajuste'!$F$469:$F$472,MATCH($A16,'2. Factores de Ajuste'!$B$469:$B$472,0))</f>
        <v>974.9519328515396</v>
      </c>
      <c r="M16" s="130">
        <f>M$7*INDEX('2. Factores de Ajuste'!$F$469:$F$472,MATCH($A16,'2. Factores de Ajuste'!$B$469:$B$472,0))</f>
        <v>482.70463046652452</v>
      </c>
      <c r="N16" s="130">
        <f>N$7*INDEX('2. Factores de Ajuste'!$F$469:$F$472,MATCH($A16,'2. Factores de Ajuste'!$B$469:$B$472,0))</f>
        <v>504.43418214279882</v>
      </c>
      <c r="O16" s="130">
        <f>O$7*INDEX('2. Factores de Ajuste'!$F$469:$F$472,MATCH($A16,'2. Factores de Ajuste'!$B$469:$B$472,0))</f>
        <v>773.3769145631702</v>
      </c>
      <c r="P16" s="130">
        <f>P$7*INDEX('2. Factores de Ajuste'!$F$469:$F$472,MATCH($A16,'2. Factores de Ajuste'!$B$469:$B$472,0))</f>
        <v>610.10128097156996</v>
      </c>
      <c r="Q16" s="130">
        <f>Q$7*INDEX('2. Factores de Ajuste'!$F$469:$F$472,MATCH($A16,'2. Factores de Ajuste'!$B$469:$B$472,0))</f>
        <v>688.6241334879453</v>
      </c>
      <c r="R16" s="130">
        <f>R$7*INDEX('2. Factores de Ajuste'!$F$469:$F$472,MATCH($A16,'2. Factores de Ajuste'!$B$469:$B$472,0))</f>
        <v>702.2146643919441</v>
      </c>
    </row>
    <row r="17" spans="1:18" x14ac:dyDescent="0.4">
      <c r="A17" s="129" t="s">
        <v>141</v>
      </c>
      <c r="B17" s="97" t="s">
        <v>119</v>
      </c>
      <c r="C17" s="130">
        <f>C$7*INDEX('2. Factores de Ajuste'!$F$469:$F$472,MATCH($A17,'2. Factores de Ajuste'!$B$469:$B$472,0))</f>
        <v>67.239278081885317</v>
      </c>
      <c r="D17" s="130">
        <f>D$7*INDEX('2. Factores de Ajuste'!$F$469:$F$472,MATCH($A17,'2. Factores de Ajuste'!$B$469:$B$472,0))</f>
        <v>44.268214874924432</v>
      </c>
      <c r="E17" s="130">
        <f>E$7*INDEX('2. Factores de Ajuste'!$F$469:$F$472,MATCH($A17,'2. Factores de Ajuste'!$B$469:$B$472,0))</f>
        <v>38.306045137791465</v>
      </c>
      <c r="F17" s="130">
        <f>F$7*INDEX('2. Factores de Ajuste'!$F$469:$F$472,MATCH($A17,'2. Factores de Ajuste'!$B$469:$B$472,0))</f>
        <v>44.100259795807858</v>
      </c>
      <c r="G17" s="130">
        <f>G$7*INDEX('2. Factores de Ajuste'!$F$469:$F$472,MATCH($A17,'2. Factores de Ajuste'!$B$469:$B$472,0))</f>
        <v>48.584856773784367</v>
      </c>
      <c r="H17" s="130">
        <f>H$7*INDEX('2. Factores de Ajuste'!$F$469:$F$472,MATCH($A17,'2. Factores de Ajuste'!$B$469:$B$472,0))</f>
        <v>45.180071822979933</v>
      </c>
      <c r="I17" s="130">
        <f>I$7*INDEX('2. Factores de Ajuste'!$F$469:$F$472,MATCH($A17,'2. Factores de Ajuste'!$B$469:$B$472,0))</f>
        <v>53.300368998809141</v>
      </c>
      <c r="J17" s="130">
        <f>J$7*INDEX('2. Factores de Ajuste'!$F$469:$F$472,MATCH($A17,'2. Factores de Ajuste'!$B$469:$B$472,0))</f>
        <v>49.451660333502865</v>
      </c>
      <c r="K17" s="130">
        <f>K$7*INDEX('2. Factores de Ajuste'!$F$469:$F$472,MATCH($A17,'2. Factores de Ajuste'!$B$469:$B$472,0))</f>
        <v>60.468136032230944</v>
      </c>
      <c r="L17" s="130">
        <f>L$7*INDEX('2. Factores de Ajuste'!$F$469:$F$472,MATCH($A17,'2. Factores de Ajuste'!$B$469:$B$472,0))</f>
        <v>97.49519328515396</v>
      </c>
      <c r="M17" s="130">
        <f>M$7*INDEX('2. Factores de Ajuste'!$F$469:$F$472,MATCH($A17,'2. Factores de Ajuste'!$B$469:$B$472,0))</f>
        <v>48.270463046652452</v>
      </c>
      <c r="N17" s="130">
        <f>N$7*INDEX('2. Factores de Ajuste'!$F$469:$F$472,MATCH($A17,'2. Factores de Ajuste'!$B$469:$B$472,0))</f>
        <v>50.44341821427988</v>
      </c>
      <c r="O17" s="130">
        <f>O$7*INDEX('2. Factores de Ajuste'!$F$469:$F$472,MATCH($A17,'2. Factores de Ajuste'!$B$469:$B$472,0))</f>
        <v>77.337691456317017</v>
      </c>
      <c r="P17" s="130">
        <f>P$7*INDEX('2. Factores de Ajuste'!$F$469:$F$472,MATCH($A17,'2. Factores de Ajuste'!$B$469:$B$472,0))</f>
        <v>61.010128097157001</v>
      </c>
      <c r="Q17" s="130">
        <f>Q$7*INDEX('2. Factores de Ajuste'!$F$469:$F$472,MATCH($A17,'2. Factores de Ajuste'!$B$469:$B$472,0))</f>
        <v>68.862413348794533</v>
      </c>
      <c r="R17" s="130">
        <f>R$7*INDEX('2. Factores de Ajuste'!$F$469:$F$472,MATCH($A17,'2. Factores de Ajuste'!$B$469:$B$472,0))</f>
        <v>70.221466439194415</v>
      </c>
    </row>
    <row r="18" spans="1:18" x14ac:dyDescent="0.4">
      <c r="A18" s="129" t="s">
        <v>141</v>
      </c>
      <c r="B18" s="97" t="s">
        <v>117</v>
      </c>
      <c r="C18" s="130">
        <f>C$7*INDEX('2. Factores de Ajuste'!$F$469:$F$472,MATCH($A18,'2. Factores de Ajuste'!$B$469:$B$472,0))</f>
        <v>67.239278081885317</v>
      </c>
      <c r="D18" s="130">
        <f>D$7*INDEX('2. Factores de Ajuste'!$F$469:$F$472,MATCH($A18,'2. Factores de Ajuste'!$B$469:$B$472,0))</f>
        <v>44.268214874924432</v>
      </c>
      <c r="E18" s="130">
        <f>E$7*INDEX('2. Factores de Ajuste'!$F$469:$F$472,MATCH($A18,'2. Factores de Ajuste'!$B$469:$B$472,0))</f>
        <v>38.306045137791465</v>
      </c>
      <c r="F18" s="130">
        <f>F$7*INDEX('2. Factores de Ajuste'!$F$469:$F$472,MATCH($A18,'2. Factores de Ajuste'!$B$469:$B$472,0))</f>
        <v>44.100259795807858</v>
      </c>
      <c r="G18" s="130">
        <f>G$7*INDEX('2. Factores de Ajuste'!$F$469:$F$472,MATCH($A18,'2. Factores de Ajuste'!$B$469:$B$472,0))</f>
        <v>48.584856773784367</v>
      </c>
      <c r="H18" s="130">
        <f>H$7*INDEX('2. Factores de Ajuste'!$F$469:$F$472,MATCH($A18,'2. Factores de Ajuste'!$B$469:$B$472,0))</f>
        <v>45.180071822979933</v>
      </c>
      <c r="I18" s="130">
        <f>I$7*INDEX('2. Factores de Ajuste'!$F$469:$F$472,MATCH($A18,'2. Factores de Ajuste'!$B$469:$B$472,0))</f>
        <v>53.300368998809141</v>
      </c>
      <c r="J18" s="130">
        <f>J$7*INDEX('2. Factores de Ajuste'!$F$469:$F$472,MATCH($A18,'2. Factores de Ajuste'!$B$469:$B$472,0))</f>
        <v>49.451660333502865</v>
      </c>
      <c r="K18" s="130">
        <f>K$7*INDEX('2. Factores de Ajuste'!$F$469:$F$472,MATCH($A18,'2. Factores de Ajuste'!$B$469:$B$472,0))</f>
        <v>60.468136032230944</v>
      </c>
      <c r="L18" s="130">
        <f>L$7*INDEX('2. Factores de Ajuste'!$F$469:$F$472,MATCH($A18,'2. Factores de Ajuste'!$B$469:$B$472,0))</f>
        <v>97.49519328515396</v>
      </c>
      <c r="M18" s="130">
        <f>M$7*INDEX('2. Factores de Ajuste'!$F$469:$F$472,MATCH($A18,'2. Factores de Ajuste'!$B$469:$B$472,0))</f>
        <v>48.270463046652452</v>
      </c>
      <c r="N18" s="130">
        <f>N$7*INDEX('2. Factores de Ajuste'!$F$469:$F$472,MATCH($A18,'2. Factores de Ajuste'!$B$469:$B$472,0))</f>
        <v>50.44341821427988</v>
      </c>
      <c r="O18" s="130">
        <f>O$7*INDEX('2. Factores de Ajuste'!$F$469:$F$472,MATCH($A18,'2. Factores de Ajuste'!$B$469:$B$472,0))</f>
        <v>77.337691456317017</v>
      </c>
      <c r="P18" s="130">
        <f>P$7*INDEX('2. Factores de Ajuste'!$F$469:$F$472,MATCH($A18,'2. Factores de Ajuste'!$B$469:$B$472,0))</f>
        <v>61.010128097157001</v>
      </c>
      <c r="Q18" s="130">
        <f>Q$7*INDEX('2. Factores de Ajuste'!$F$469:$F$472,MATCH($A18,'2. Factores de Ajuste'!$B$469:$B$472,0))</f>
        <v>68.862413348794533</v>
      </c>
      <c r="R18" s="130">
        <f>R$7*INDEX('2. Factores de Ajuste'!$F$469:$F$472,MATCH($A18,'2. Factores de Ajuste'!$B$469:$B$472,0))</f>
        <v>70.221466439194415</v>
      </c>
    </row>
    <row r="19" spans="1:18" x14ac:dyDescent="0.4">
      <c r="A19" s="129" t="s">
        <v>144</v>
      </c>
      <c r="B19" s="97" t="s">
        <v>118</v>
      </c>
      <c r="C19" s="130">
        <f>C$7*INDEX('2. Factores de Ajuste'!$F$469:$F$472,MATCH($A19,'2. Factores de Ajuste'!$B$469:$B$472,0))</f>
        <v>672.39278081885323</v>
      </c>
      <c r="D19" s="130">
        <f>D$7*INDEX('2. Factores de Ajuste'!$F$469:$F$472,MATCH($A19,'2. Factores de Ajuste'!$B$469:$B$472,0))</f>
        <v>442.68214874924433</v>
      </c>
      <c r="E19" s="130">
        <f>E$7*INDEX('2. Factores de Ajuste'!$F$469:$F$472,MATCH($A19,'2. Factores de Ajuste'!$B$469:$B$472,0))</f>
        <v>383.06045137791466</v>
      </c>
      <c r="F19" s="130">
        <f>F$7*INDEX('2. Factores de Ajuste'!$F$469:$F$472,MATCH($A19,'2. Factores de Ajuste'!$B$469:$B$472,0))</f>
        <v>441.00259795807858</v>
      </c>
      <c r="G19" s="130">
        <f>G$7*INDEX('2. Factores de Ajuste'!$F$469:$F$472,MATCH($A19,'2. Factores de Ajuste'!$B$469:$B$472,0))</f>
        <v>485.84856773784367</v>
      </c>
      <c r="H19" s="130">
        <f>H$7*INDEX('2. Factores de Ajuste'!$F$469:$F$472,MATCH($A19,'2. Factores de Ajuste'!$B$469:$B$472,0))</f>
        <v>451.80071822979932</v>
      </c>
      <c r="I19" s="130">
        <f>I$7*INDEX('2. Factores de Ajuste'!$F$469:$F$472,MATCH($A19,'2. Factores de Ajuste'!$B$469:$B$472,0))</f>
        <v>533.00368998809142</v>
      </c>
      <c r="J19" s="130">
        <f>J$7*INDEX('2. Factores de Ajuste'!$F$469:$F$472,MATCH($A19,'2. Factores de Ajuste'!$B$469:$B$472,0))</f>
        <v>494.51660333502866</v>
      </c>
      <c r="K19" s="130">
        <f>K$7*INDEX('2. Factores de Ajuste'!$F$469:$F$472,MATCH($A19,'2. Factores de Ajuste'!$B$469:$B$472,0))</f>
        <v>604.6813603223095</v>
      </c>
      <c r="L19" s="130">
        <f>L$7*INDEX('2. Factores de Ajuste'!$F$469:$F$472,MATCH($A19,'2. Factores de Ajuste'!$B$469:$B$472,0))</f>
        <v>974.9519328515396</v>
      </c>
      <c r="M19" s="130">
        <f>M$7*INDEX('2. Factores de Ajuste'!$F$469:$F$472,MATCH($A19,'2. Factores de Ajuste'!$B$469:$B$472,0))</f>
        <v>482.70463046652452</v>
      </c>
      <c r="N19" s="130">
        <f>N$7*INDEX('2. Factores de Ajuste'!$F$469:$F$472,MATCH($A19,'2. Factores de Ajuste'!$B$469:$B$472,0))</f>
        <v>504.43418214279882</v>
      </c>
      <c r="O19" s="130">
        <f>O$7*INDEX('2. Factores de Ajuste'!$F$469:$F$472,MATCH($A19,'2. Factores de Ajuste'!$B$469:$B$472,0))</f>
        <v>773.3769145631702</v>
      </c>
      <c r="P19" s="130">
        <f>P$7*INDEX('2. Factores de Ajuste'!$F$469:$F$472,MATCH($A19,'2. Factores de Ajuste'!$B$469:$B$472,0))</f>
        <v>610.10128097156996</v>
      </c>
      <c r="Q19" s="130">
        <f>Q$7*INDEX('2. Factores de Ajuste'!$F$469:$F$472,MATCH($A19,'2. Factores de Ajuste'!$B$469:$B$472,0))</f>
        <v>688.6241334879453</v>
      </c>
      <c r="R19" s="130">
        <f>R$7*INDEX('2. Factores de Ajuste'!$F$469:$F$472,MATCH($A19,'2. Factores de Ajuste'!$B$469:$B$472,0))</f>
        <v>702.2146643919441</v>
      </c>
    </row>
    <row r="20" spans="1:18" x14ac:dyDescent="0.4">
      <c r="A20" s="129" t="s">
        <v>144</v>
      </c>
      <c r="B20" s="97" t="s">
        <v>115</v>
      </c>
      <c r="C20" s="130">
        <f>C$7*INDEX('2. Factores de Ajuste'!$F$469:$F$472,MATCH($A20,'2. Factores de Ajuste'!$B$469:$B$472,0))</f>
        <v>672.39278081885323</v>
      </c>
      <c r="D20" s="130">
        <f>D$7*INDEX('2. Factores de Ajuste'!$F$469:$F$472,MATCH($A20,'2. Factores de Ajuste'!$B$469:$B$472,0))</f>
        <v>442.68214874924433</v>
      </c>
      <c r="E20" s="130">
        <f>E$7*INDEX('2. Factores de Ajuste'!$F$469:$F$472,MATCH($A20,'2. Factores de Ajuste'!$B$469:$B$472,0))</f>
        <v>383.06045137791466</v>
      </c>
      <c r="F20" s="130">
        <f>F$7*INDEX('2. Factores de Ajuste'!$F$469:$F$472,MATCH($A20,'2. Factores de Ajuste'!$B$469:$B$472,0))</f>
        <v>441.00259795807858</v>
      </c>
      <c r="G20" s="130">
        <f>G$7*INDEX('2. Factores de Ajuste'!$F$469:$F$472,MATCH($A20,'2. Factores de Ajuste'!$B$469:$B$472,0))</f>
        <v>485.84856773784367</v>
      </c>
      <c r="H20" s="130">
        <f>H$7*INDEX('2. Factores de Ajuste'!$F$469:$F$472,MATCH($A20,'2. Factores de Ajuste'!$B$469:$B$472,0))</f>
        <v>451.80071822979932</v>
      </c>
      <c r="I20" s="130">
        <f>I$7*INDEX('2. Factores de Ajuste'!$F$469:$F$472,MATCH($A20,'2. Factores de Ajuste'!$B$469:$B$472,0))</f>
        <v>533.00368998809142</v>
      </c>
      <c r="J20" s="130">
        <f>J$7*INDEX('2. Factores de Ajuste'!$F$469:$F$472,MATCH($A20,'2. Factores de Ajuste'!$B$469:$B$472,0))</f>
        <v>494.51660333502866</v>
      </c>
      <c r="K20" s="130">
        <f>K$7*INDEX('2. Factores de Ajuste'!$F$469:$F$472,MATCH($A20,'2. Factores de Ajuste'!$B$469:$B$472,0))</f>
        <v>604.6813603223095</v>
      </c>
      <c r="L20" s="130">
        <f>L$7*INDEX('2. Factores de Ajuste'!$F$469:$F$472,MATCH($A20,'2. Factores de Ajuste'!$B$469:$B$472,0))</f>
        <v>974.9519328515396</v>
      </c>
      <c r="M20" s="130">
        <f>M$7*INDEX('2. Factores de Ajuste'!$F$469:$F$472,MATCH($A20,'2. Factores de Ajuste'!$B$469:$B$472,0))</f>
        <v>482.70463046652452</v>
      </c>
      <c r="N20" s="130">
        <f>N$7*INDEX('2. Factores de Ajuste'!$F$469:$F$472,MATCH($A20,'2. Factores de Ajuste'!$B$469:$B$472,0))</f>
        <v>504.43418214279882</v>
      </c>
      <c r="O20" s="130">
        <f>O$7*INDEX('2. Factores de Ajuste'!$F$469:$F$472,MATCH($A20,'2. Factores de Ajuste'!$B$469:$B$472,0))</f>
        <v>773.3769145631702</v>
      </c>
      <c r="P20" s="130">
        <f>P$7*INDEX('2. Factores de Ajuste'!$F$469:$F$472,MATCH($A20,'2. Factores de Ajuste'!$B$469:$B$472,0))</f>
        <v>610.10128097156996</v>
      </c>
      <c r="Q20" s="130">
        <f>Q$7*INDEX('2. Factores de Ajuste'!$F$469:$F$472,MATCH($A20,'2. Factores de Ajuste'!$B$469:$B$472,0))</f>
        <v>688.6241334879453</v>
      </c>
      <c r="R20" s="130">
        <f>R$7*INDEX('2. Factores de Ajuste'!$F$469:$F$472,MATCH($A20,'2. Factores de Ajuste'!$B$469:$B$472,0))</f>
        <v>702.2146643919441</v>
      </c>
    </row>
    <row r="21" spans="1:18" x14ac:dyDescent="0.4">
      <c r="A21" s="129" t="s">
        <v>144</v>
      </c>
      <c r="B21" s="97" t="s">
        <v>114</v>
      </c>
      <c r="C21" s="130">
        <f>C$7*INDEX('2. Factores de Ajuste'!$F$469:$F$472,MATCH($A21,'2. Factores de Ajuste'!$B$469:$B$472,0))</f>
        <v>672.39278081885323</v>
      </c>
      <c r="D21" s="130">
        <f>D$7*INDEX('2. Factores de Ajuste'!$F$469:$F$472,MATCH($A21,'2. Factores de Ajuste'!$B$469:$B$472,0))</f>
        <v>442.68214874924433</v>
      </c>
      <c r="E21" s="130">
        <f>E$7*INDEX('2. Factores de Ajuste'!$F$469:$F$472,MATCH($A21,'2. Factores de Ajuste'!$B$469:$B$472,0))</f>
        <v>383.06045137791466</v>
      </c>
      <c r="F21" s="130">
        <f>F$7*INDEX('2. Factores de Ajuste'!$F$469:$F$472,MATCH($A21,'2. Factores de Ajuste'!$B$469:$B$472,0))</f>
        <v>441.00259795807858</v>
      </c>
      <c r="G21" s="130">
        <f>G$7*INDEX('2. Factores de Ajuste'!$F$469:$F$472,MATCH($A21,'2. Factores de Ajuste'!$B$469:$B$472,0))</f>
        <v>485.84856773784367</v>
      </c>
      <c r="H21" s="130">
        <f>H$7*INDEX('2. Factores de Ajuste'!$F$469:$F$472,MATCH($A21,'2. Factores de Ajuste'!$B$469:$B$472,0))</f>
        <v>451.80071822979932</v>
      </c>
      <c r="I21" s="130">
        <f>I$7*INDEX('2. Factores de Ajuste'!$F$469:$F$472,MATCH($A21,'2. Factores de Ajuste'!$B$469:$B$472,0))</f>
        <v>533.00368998809142</v>
      </c>
      <c r="J21" s="130">
        <f>J$7*INDEX('2. Factores de Ajuste'!$F$469:$F$472,MATCH($A21,'2. Factores de Ajuste'!$B$469:$B$472,0))</f>
        <v>494.51660333502866</v>
      </c>
      <c r="K21" s="130">
        <f>K$7*INDEX('2. Factores de Ajuste'!$F$469:$F$472,MATCH($A21,'2. Factores de Ajuste'!$B$469:$B$472,0))</f>
        <v>604.6813603223095</v>
      </c>
      <c r="L21" s="130">
        <f>L$7*INDEX('2. Factores de Ajuste'!$F$469:$F$472,MATCH($A21,'2. Factores de Ajuste'!$B$469:$B$472,0))</f>
        <v>974.9519328515396</v>
      </c>
      <c r="M21" s="130">
        <f>M$7*INDEX('2. Factores de Ajuste'!$F$469:$F$472,MATCH($A21,'2. Factores de Ajuste'!$B$469:$B$472,0))</f>
        <v>482.70463046652452</v>
      </c>
      <c r="N21" s="130">
        <f>N$7*INDEX('2. Factores de Ajuste'!$F$469:$F$472,MATCH($A21,'2. Factores de Ajuste'!$B$469:$B$472,0))</f>
        <v>504.43418214279882</v>
      </c>
      <c r="O21" s="130">
        <f>O$7*INDEX('2. Factores de Ajuste'!$F$469:$F$472,MATCH($A21,'2. Factores de Ajuste'!$B$469:$B$472,0))</f>
        <v>773.3769145631702</v>
      </c>
      <c r="P21" s="130">
        <f>P$7*INDEX('2. Factores de Ajuste'!$F$469:$F$472,MATCH($A21,'2. Factores de Ajuste'!$B$469:$B$472,0))</f>
        <v>610.10128097156996</v>
      </c>
      <c r="Q21" s="130">
        <f>Q$7*INDEX('2. Factores de Ajuste'!$F$469:$F$472,MATCH($A21,'2. Factores de Ajuste'!$B$469:$B$472,0))</f>
        <v>688.6241334879453</v>
      </c>
      <c r="R21" s="130">
        <f>R$7*INDEX('2. Factores de Ajuste'!$F$469:$F$472,MATCH($A21,'2. Factores de Ajuste'!$B$469:$B$472,0))</f>
        <v>702.2146643919441</v>
      </c>
    </row>
    <row r="22" spans="1:18" x14ac:dyDescent="0.4">
      <c r="A22" s="129" t="s">
        <v>144</v>
      </c>
      <c r="B22" s="97" t="s">
        <v>120</v>
      </c>
      <c r="C22" s="130">
        <f>C$7*INDEX('2. Factores de Ajuste'!$F$469:$F$472,MATCH($A22,'2. Factores de Ajuste'!$B$469:$B$472,0))</f>
        <v>672.39278081885323</v>
      </c>
      <c r="D22" s="130">
        <f>D$7*INDEX('2. Factores de Ajuste'!$F$469:$F$472,MATCH($A22,'2. Factores de Ajuste'!$B$469:$B$472,0))</f>
        <v>442.68214874924433</v>
      </c>
      <c r="E22" s="130">
        <f>E$7*INDEX('2. Factores de Ajuste'!$F$469:$F$472,MATCH($A22,'2. Factores de Ajuste'!$B$469:$B$472,0))</f>
        <v>383.06045137791466</v>
      </c>
      <c r="F22" s="130">
        <f>F$7*INDEX('2. Factores de Ajuste'!$F$469:$F$472,MATCH($A22,'2. Factores de Ajuste'!$B$469:$B$472,0))</f>
        <v>441.00259795807858</v>
      </c>
      <c r="G22" s="130">
        <f>G$7*INDEX('2. Factores de Ajuste'!$F$469:$F$472,MATCH($A22,'2. Factores de Ajuste'!$B$469:$B$472,0))</f>
        <v>485.84856773784367</v>
      </c>
      <c r="H22" s="130">
        <f>H$7*INDEX('2. Factores de Ajuste'!$F$469:$F$472,MATCH($A22,'2. Factores de Ajuste'!$B$469:$B$472,0))</f>
        <v>451.80071822979932</v>
      </c>
      <c r="I22" s="130">
        <f>I$7*INDEX('2. Factores de Ajuste'!$F$469:$F$472,MATCH($A22,'2. Factores de Ajuste'!$B$469:$B$472,0))</f>
        <v>533.00368998809142</v>
      </c>
      <c r="J22" s="130">
        <f>J$7*INDEX('2. Factores de Ajuste'!$F$469:$F$472,MATCH($A22,'2. Factores de Ajuste'!$B$469:$B$472,0))</f>
        <v>494.51660333502866</v>
      </c>
      <c r="K22" s="130">
        <f>K$7*INDEX('2. Factores de Ajuste'!$F$469:$F$472,MATCH($A22,'2. Factores de Ajuste'!$B$469:$B$472,0))</f>
        <v>604.6813603223095</v>
      </c>
      <c r="L22" s="130">
        <f>L$7*INDEX('2. Factores de Ajuste'!$F$469:$F$472,MATCH($A22,'2. Factores de Ajuste'!$B$469:$B$472,0))</f>
        <v>974.9519328515396</v>
      </c>
      <c r="M22" s="130">
        <f>M$7*INDEX('2. Factores de Ajuste'!$F$469:$F$472,MATCH($A22,'2. Factores de Ajuste'!$B$469:$B$472,0))</f>
        <v>482.70463046652452</v>
      </c>
      <c r="N22" s="130">
        <f>N$7*INDEX('2. Factores de Ajuste'!$F$469:$F$472,MATCH($A22,'2. Factores de Ajuste'!$B$469:$B$472,0))</f>
        <v>504.43418214279882</v>
      </c>
      <c r="O22" s="130">
        <f>O$7*INDEX('2. Factores de Ajuste'!$F$469:$F$472,MATCH($A22,'2. Factores de Ajuste'!$B$469:$B$472,0))</f>
        <v>773.3769145631702</v>
      </c>
      <c r="P22" s="130">
        <f>P$7*INDEX('2. Factores de Ajuste'!$F$469:$F$472,MATCH($A22,'2. Factores de Ajuste'!$B$469:$B$472,0))</f>
        <v>610.10128097156996</v>
      </c>
      <c r="Q22" s="130">
        <f>Q$7*INDEX('2. Factores de Ajuste'!$F$469:$F$472,MATCH($A22,'2. Factores de Ajuste'!$B$469:$B$472,0))</f>
        <v>688.6241334879453</v>
      </c>
      <c r="R22" s="130">
        <f>R$7*INDEX('2. Factores de Ajuste'!$F$469:$F$472,MATCH($A22,'2. Factores de Ajuste'!$B$469:$B$472,0))</f>
        <v>702.2146643919441</v>
      </c>
    </row>
    <row r="23" spans="1:18" x14ac:dyDescent="0.4">
      <c r="A23" s="129" t="s">
        <v>146</v>
      </c>
      <c r="B23" s="97" t="s">
        <v>111</v>
      </c>
      <c r="C23" s="130">
        <f>C$7*INDEX('2. Factores de Ajuste'!$F$469:$F$472,MATCH($A23,'2. Factores de Ajuste'!$B$469:$B$472,0))</f>
        <v>2017.1783424565594</v>
      </c>
      <c r="D23" s="130">
        <f>D$7*INDEX('2. Factores de Ajuste'!$F$469:$F$472,MATCH($A23,'2. Factores de Ajuste'!$B$469:$B$472,0))</f>
        <v>1328.046446247733</v>
      </c>
      <c r="E23" s="130">
        <f>E$7*INDEX('2. Factores de Ajuste'!$F$469:$F$472,MATCH($A23,'2. Factores de Ajuste'!$B$469:$B$472,0))</f>
        <v>1149.181354133744</v>
      </c>
      <c r="F23" s="130">
        <f>F$7*INDEX('2. Factores de Ajuste'!$F$469:$F$472,MATCH($A23,'2. Factores de Ajuste'!$B$469:$B$472,0))</f>
        <v>1323.0077938742356</v>
      </c>
      <c r="G23" s="130">
        <f>G$7*INDEX('2. Factores de Ajuste'!$F$469:$F$472,MATCH($A23,'2. Factores de Ajuste'!$B$469:$B$472,0))</f>
        <v>1457.5457032135309</v>
      </c>
      <c r="H23" s="130">
        <f>H$7*INDEX('2. Factores de Ajuste'!$F$469:$F$472,MATCH($A23,'2. Factores de Ajuste'!$B$469:$B$472,0))</f>
        <v>1355.402154689398</v>
      </c>
      <c r="I23" s="130">
        <f>I$7*INDEX('2. Factores de Ajuste'!$F$469:$F$472,MATCH($A23,'2. Factores de Ajuste'!$B$469:$B$472,0))</f>
        <v>1599.0110699642742</v>
      </c>
      <c r="J23" s="130">
        <f>J$7*INDEX('2. Factores de Ajuste'!$F$469:$F$472,MATCH($A23,'2. Factores de Ajuste'!$B$469:$B$472,0))</f>
        <v>1483.5498100050859</v>
      </c>
      <c r="K23" s="130">
        <f>K$7*INDEX('2. Factores de Ajuste'!$F$469:$F$472,MATCH($A23,'2. Factores de Ajuste'!$B$469:$B$472,0))</f>
        <v>1814.0440809669283</v>
      </c>
      <c r="L23" s="130">
        <f>L$7*INDEX('2. Factores de Ajuste'!$F$469:$F$472,MATCH($A23,'2. Factores de Ajuste'!$B$469:$B$472,0))</f>
        <v>2924.8557985546186</v>
      </c>
      <c r="M23" s="130">
        <f>M$7*INDEX('2. Factores de Ajuste'!$F$469:$F$472,MATCH($A23,'2. Factores de Ajuste'!$B$469:$B$472,0))</f>
        <v>1448.1138913995735</v>
      </c>
      <c r="N23" s="130">
        <f>N$7*INDEX('2. Factores de Ajuste'!$F$469:$F$472,MATCH($A23,'2. Factores de Ajuste'!$B$469:$B$472,0))</f>
        <v>1513.3025464283965</v>
      </c>
      <c r="O23" s="130">
        <f>O$7*INDEX('2. Factores de Ajuste'!$F$469:$F$472,MATCH($A23,'2. Factores de Ajuste'!$B$469:$B$472,0))</f>
        <v>2320.1307436895104</v>
      </c>
      <c r="P23" s="130">
        <f>P$7*INDEX('2. Factores de Ajuste'!$F$469:$F$472,MATCH($A23,'2. Factores de Ajuste'!$B$469:$B$472,0))</f>
        <v>1830.30384291471</v>
      </c>
      <c r="Q23" s="130">
        <f>Q$7*INDEX('2. Factores de Ajuste'!$F$469:$F$472,MATCH($A23,'2. Factores de Ajuste'!$B$469:$B$472,0))</f>
        <v>2065.8724004638361</v>
      </c>
      <c r="R23" s="130">
        <f>R$7*INDEX('2. Factores de Ajuste'!$F$469:$F$472,MATCH($A23,'2. Factores de Ajuste'!$B$469:$B$472,0))</f>
        <v>2106.6439931758323</v>
      </c>
    </row>
    <row r="24" spans="1:18" x14ac:dyDescent="0.4">
      <c r="A24" s="129" t="s">
        <v>146</v>
      </c>
      <c r="B24" s="97" t="s">
        <v>112</v>
      </c>
      <c r="C24" s="130">
        <f>C$7*INDEX('2. Factores de Ajuste'!$F$469:$F$472,MATCH($A24,'2. Factores de Ajuste'!$B$469:$B$472,0))</f>
        <v>2017.1783424565594</v>
      </c>
      <c r="D24" s="130">
        <f>D$7*INDEX('2. Factores de Ajuste'!$F$469:$F$472,MATCH($A24,'2. Factores de Ajuste'!$B$469:$B$472,0))</f>
        <v>1328.046446247733</v>
      </c>
      <c r="E24" s="130">
        <f>E$7*INDEX('2. Factores de Ajuste'!$F$469:$F$472,MATCH($A24,'2. Factores de Ajuste'!$B$469:$B$472,0))</f>
        <v>1149.181354133744</v>
      </c>
      <c r="F24" s="130">
        <f>F$7*INDEX('2. Factores de Ajuste'!$F$469:$F$472,MATCH($A24,'2. Factores de Ajuste'!$B$469:$B$472,0))</f>
        <v>1323.0077938742356</v>
      </c>
      <c r="G24" s="130">
        <f>G$7*INDEX('2. Factores de Ajuste'!$F$469:$F$472,MATCH($A24,'2. Factores de Ajuste'!$B$469:$B$472,0))</f>
        <v>1457.5457032135309</v>
      </c>
      <c r="H24" s="130">
        <f>H$7*INDEX('2. Factores de Ajuste'!$F$469:$F$472,MATCH($A24,'2. Factores de Ajuste'!$B$469:$B$472,0))</f>
        <v>1355.402154689398</v>
      </c>
      <c r="I24" s="130">
        <f>I$7*INDEX('2. Factores de Ajuste'!$F$469:$F$472,MATCH($A24,'2. Factores de Ajuste'!$B$469:$B$472,0))</f>
        <v>1599.0110699642742</v>
      </c>
      <c r="J24" s="130">
        <f>J$7*INDEX('2. Factores de Ajuste'!$F$469:$F$472,MATCH($A24,'2. Factores de Ajuste'!$B$469:$B$472,0))</f>
        <v>1483.5498100050859</v>
      </c>
      <c r="K24" s="130">
        <f>K$7*INDEX('2. Factores de Ajuste'!$F$469:$F$472,MATCH($A24,'2. Factores de Ajuste'!$B$469:$B$472,0))</f>
        <v>1814.0440809669283</v>
      </c>
      <c r="L24" s="130">
        <f>L$7*INDEX('2. Factores de Ajuste'!$F$469:$F$472,MATCH($A24,'2. Factores de Ajuste'!$B$469:$B$472,0))</f>
        <v>2924.8557985546186</v>
      </c>
      <c r="M24" s="130">
        <f>M$7*INDEX('2. Factores de Ajuste'!$F$469:$F$472,MATCH($A24,'2. Factores de Ajuste'!$B$469:$B$472,0))</f>
        <v>1448.1138913995735</v>
      </c>
      <c r="N24" s="130">
        <f>N$7*INDEX('2. Factores de Ajuste'!$F$469:$F$472,MATCH($A24,'2. Factores de Ajuste'!$B$469:$B$472,0))</f>
        <v>1513.3025464283965</v>
      </c>
      <c r="O24" s="130">
        <f>O$7*INDEX('2. Factores de Ajuste'!$F$469:$F$472,MATCH($A24,'2. Factores de Ajuste'!$B$469:$B$472,0))</f>
        <v>2320.1307436895104</v>
      </c>
      <c r="P24" s="130">
        <f>P$7*INDEX('2. Factores de Ajuste'!$F$469:$F$472,MATCH($A24,'2. Factores de Ajuste'!$B$469:$B$472,0))</f>
        <v>1830.30384291471</v>
      </c>
      <c r="Q24" s="130">
        <f>Q$7*INDEX('2. Factores de Ajuste'!$F$469:$F$472,MATCH($A24,'2. Factores de Ajuste'!$B$469:$B$472,0))</f>
        <v>2065.8724004638361</v>
      </c>
      <c r="R24" s="130">
        <f>R$7*INDEX('2. Factores de Ajuste'!$F$469:$F$472,MATCH($A24,'2. Factores de Ajuste'!$B$469:$B$472,0))</f>
        <v>2106.6439931758323</v>
      </c>
    </row>
    <row r="25" spans="1:18" x14ac:dyDescent="0.4">
      <c r="D25" s="126"/>
    </row>
    <row r="26" spans="1:18" x14ac:dyDescent="0.4">
      <c r="A26" s="14"/>
      <c r="B26" s="131"/>
      <c r="C26" s="14"/>
      <c r="D26" s="14"/>
      <c r="E26" s="14"/>
      <c r="F26" s="14"/>
      <c r="G26" s="14"/>
      <c r="H26" s="14"/>
      <c r="I26" s="14"/>
      <c r="J26" s="14"/>
      <c r="K26" s="14"/>
    </row>
    <row r="27" spans="1:18" x14ac:dyDescent="0.4">
      <c r="A27" s="14"/>
      <c r="B27" s="223" t="s">
        <v>136</v>
      </c>
      <c r="C27" s="132" t="s">
        <v>109</v>
      </c>
      <c r="D27" s="132" t="s">
        <v>110</v>
      </c>
      <c r="E27" s="132" t="s">
        <v>116</v>
      </c>
      <c r="F27" s="132" t="s">
        <v>113</v>
      </c>
      <c r="G27" s="132" t="s">
        <v>119</v>
      </c>
      <c r="H27" s="132" t="s">
        <v>120</v>
      </c>
      <c r="I27" s="132" t="s">
        <v>117</v>
      </c>
      <c r="J27" s="132" t="s">
        <v>118</v>
      </c>
      <c r="K27" s="132" t="s">
        <v>115</v>
      </c>
      <c r="L27" s="132" t="s">
        <v>114</v>
      </c>
      <c r="M27" s="132" t="s">
        <v>111</v>
      </c>
      <c r="N27" s="132" t="s">
        <v>112</v>
      </c>
    </row>
    <row r="28" spans="1:18" ht="57" customHeight="1" x14ac:dyDescent="0.4">
      <c r="A28" s="14"/>
      <c r="B28" s="223"/>
      <c r="C28" s="132" t="s">
        <v>150</v>
      </c>
      <c r="D28" s="132" t="s">
        <v>151</v>
      </c>
      <c r="E28" s="132" t="s">
        <v>152</v>
      </c>
      <c r="F28" s="132" t="s">
        <v>153</v>
      </c>
      <c r="G28" s="203" t="s">
        <v>218</v>
      </c>
      <c r="H28" s="203" t="s">
        <v>219</v>
      </c>
      <c r="I28" s="132" t="s">
        <v>154</v>
      </c>
      <c r="J28" s="132" t="s">
        <v>155</v>
      </c>
      <c r="K28" s="132" t="s">
        <v>156</v>
      </c>
      <c r="L28" s="132" t="s">
        <v>157</v>
      </c>
      <c r="M28" s="132" t="s">
        <v>158</v>
      </c>
      <c r="N28" s="132" t="s">
        <v>159</v>
      </c>
    </row>
    <row r="29" spans="1:18" ht="33.6" x14ac:dyDescent="0.4">
      <c r="A29" s="14"/>
      <c r="B29" s="133"/>
      <c r="C29" s="134" t="s">
        <v>160</v>
      </c>
      <c r="D29" s="134" t="s">
        <v>160</v>
      </c>
      <c r="E29" s="134" t="s">
        <v>160</v>
      </c>
      <c r="F29" s="134" t="s">
        <v>160</v>
      </c>
      <c r="G29" s="134" t="s">
        <v>160</v>
      </c>
      <c r="H29" s="134" t="s">
        <v>160</v>
      </c>
      <c r="I29" s="134" t="s">
        <v>160</v>
      </c>
      <c r="J29" s="134" t="s">
        <v>160</v>
      </c>
      <c r="K29" s="134" t="s">
        <v>160</v>
      </c>
      <c r="L29" s="134" t="s">
        <v>160</v>
      </c>
      <c r="M29" s="134" t="s">
        <v>160</v>
      </c>
      <c r="N29" s="134" t="s">
        <v>160</v>
      </c>
    </row>
    <row r="30" spans="1:18" x14ac:dyDescent="0.4">
      <c r="A30" s="14"/>
      <c r="B30" s="97" t="s">
        <v>7</v>
      </c>
      <c r="C30" s="135">
        <f>INDEX($C$13:$R$24,MATCH(C$27,$B$13:$B$24,0),MATCH($B30,$C$12:$R$12,0))</f>
        <v>67.239278081885317</v>
      </c>
      <c r="D30" s="135">
        <f t="shared" ref="D30:N45" si="0">INDEX($C$13:$R$24,MATCH(D$27,$B$13:$B$24,0),MATCH($B30,$C$12:$R$12,0))</f>
        <v>67.239278081885317</v>
      </c>
      <c r="E30" s="135">
        <f t="shared" si="0"/>
        <v>67.239278081885317</v>
      </c>
      <c r="F30" s="135">
        <f t="shared" si="0"/>
        <v>672.39278081885323</v>
      </c>
      <c r="G30" s="135">
        <f t="shared" si="0"/>
        <v>67.239278081885317</v>
      </c>
      <c r="H30" s="135">
        <f t="shared" si="0"/>
        <v>672.39278081885323</v>
      </c>
      <c r="I30" s="135">
        <f t="shared" si="0"/>
        <v>67.239278081885317</v>
      </c>
      <c r="J30" s="135">
        <f t="shared" si="0"/>
        <v>672.39278081885323</v>
      </c>
      <c r="K30" s="135">
        <f t="shared" si="0"/>
        <v>672.39278081885323</v>
      </c>
      <c r="L30" s="135">
        <f t="shared" si="0"/>
        <v>672.39278081885323</v>
      </c>
      <c r="M30" s="135">
        <f t="shared" si="0"/>
        <v>2017.1783424565594</v>
      </c>
      <c r="N30" s="135">
        <f t="shared" si="0"/>
        <v>2017.1783424565594</v>
      </c>
    </row>
    <row r="31" spans="1:18" x14ac:dyDescent="0.4">
      <c r="A31" s="14"/>
      <c r="B31" s="97" t="s">
        <v>8</v>
      </c>
      <c r="C31" s="135">
        <f t="shared" ref="C31:G45" si="1">INDEX($C$13:$R$24,MATCH(C$27,$B$13:$B$24,0),MATCH($B31,$C$12:$R$12,0))</f>
        <v>44.268214874924432</v>
      </c>
      <c r="D31" s="135">
        <f t="shared" si="1"/>
        <v>44.268214874924432</v>
      </c>
      <c r="E31" s="135">
        <f t="shared" si="1"/>
        <v>44.268214874924432</v>
      </c>
      <c r="F31" s="135">
        <f t="shared" si="1"/>
        <v>442.68214874924433</v>
      </c>
      <c r="G31" s="135">
        <f t="shared" si="1"/>
        <v>44.268214874924432</v>
      </c>
      <c r="H31" s="135">
        <f t="shared" si="0"/>
        <v>442.68214874924433</v>
      </c>
      <c r="I31" s="135">
        <f t="shared" si="0"/>
        <v>44.268214874924432</v>
      </c>
      <c r="J31" s="135">
        <f t="shared" si="0"/>
        <v>442.68214874924433</v>
      </c>
      <c r="K31" s="135">
        <f t="shared" si="0"/>
        <v>442.68214874924433</v>
      </c>
      <c r="L31" s="135">
        <f t="shared" si="0"/>
        <v>442.68214874924433</v>
      </c>
      <c r="M31" s="135">
        <f t="shared" si="0"/>
        <v>1328.046446247733</v>
      </c>
      <c r="N31" s="135">
        <f t="shared" si="0"/>
        <v>1328.046446247733</v>
      </c>
    </row>
    <row r="32" spans="1:18" x14ac:dyDescent="0.4">
      <c r="A32" s="14"/>
      <c r="B32" s="97" t="s">
        <v>9</v>
      </c>
      <c r="C32" s="135">
        <f>INDEX($C$13:$R$24,MATCH(C$27,$B$13:$B$24,0),MATCH($B32,$C$12:$R$12,0))</f>
        <v>38.306045137791465</v>
      </c>
      <c r="D32" s="135">
        <f t="shared" si="1"/>
        <v>38.306045137791465</v>
      </c>
      <c r="E32" s="135">
        <f t="shared" si="1"/>
        <v>38.306045137791465</v>
      </c>
      <c r="F32" s="135">
        <f t="shared" si="1"/>
        <v>383.06045137791466</v>
      </c>
      <c r="G32" s="135">
        <f t="shared" si="1"/>
        <v>38.306045137791465</v>
      </c>
      <c r="H32" s="135">
        <f t="shared" si="0"/>
        <v>383.06045137791466</v>
      </c>
      <c r="I32" s="135">
        <f t="shared" si="0"/>
        <v>38.306045137791465</v>
      </c>
      <c r="J32" s="135">
        <f t="shared" si="0"/>
        <v>383.06045137791466</v>
      </c>
      <c r="K32" s="135">
        <f t="shared" si="0"/>
        <v>383.06045137791466</v>
      </c>
      <c r="L32" s="135">
        <f t="shared" si="0"/>
        <v>383.06045137791466</v>
      </c>
      <c r="M32" s="135">
        <f t="shared" si="0"/>
        <v>1149.181354133744</v>
      </c>
      <c r="N32" s="135">
        <f t="shared" si="0"/>
        <v>1149.181354133744</v>
      </c>
    </row>
    <row r="33" spans="1:14" x14ac:dyDescent="0.4">
      <c r="A33" s="14"/>
      <c r="B33" s="97" t="s">
        <v>10</v>
      </c>
      <c r="C33" s="135">
        <f t="shared" si="1"/>
        <v>44.100259795807858</v>
      </c>
      <c r="D33" s="135">
        <f t="shared" si="1"/>
        <v>44.100259795807858</v>
      </c>
      <c r="E33" s="135">
        <f t="shared" si="1"/>
        <v>44.100259795807858</v>
      </c>
      <c r="F33" s="135">
        <f t="shared" si="1"/>
        <v>441.00259795807858</v>
      </c>
      <c r="G33" s="135">
        <f t="shared" si="1"/>
        <v>44.100259795807858</v>
      </c>
      <c r="H33" s="135">
        <f t="shared" si="0"/>
        <v>441.00259795807858</v>
      </c>
      <c r="I33" s="135">
        <f t="shared" si="0"/>
        <v>44.100259795807858</v>
      </c>
      <c r="J33" s="135">
        <f t="shared" si="0"/>
        <v>441.00259795807858</v>
      </c>
      <c r="K33" s="135">
        <f t="shared" si="0"/>
        <v>441.00259795807858</v>
      </c>
      <c r="L33" s="135">
        <f t="shared" si="0"/>
        <v>441.00259795807858</v>
      </c>
      <c r="M33" s="135">
        <f t="shared" si="0"/>
        <v>1323.0077938742356</v>
      </c>
      <c r="N33" s="135">
        <f t="shared" si="0"/>
        <v>1323.0077938742356</v>
      </c>
    </row>
    <row r="34" spans="1:14" x14ac:dyDescent="0.4">
      <c r="A34" s="14"/>
      <c r="B34" s="97" t="s">
        <v>11</v>
      </c>
      <c r="C34" s="135">
        <f t="shared" si="1"/>
        <v>48.584856773784367</v>
      </c>
      <c r="D34" s="135">
        <f t="shared" si="1"/>
        <v>48.584856773784367</v>
      </c>
      <c r="E34" s="135">
        <f t="shared" si="1"/>
        <v>48.584856773784367</v>
      </c>
      <c r="F34" s="135">
        <f t="shared" si="1"/>
        <v>485.84856773784367</v>
      </c>
      <c r="G34" s="135">
        <f t="shared" si="1"/>
        <v>48.584856773784367</v>
      </c>
      <c r="H34" s="135">
        <f t="shared" si="0"/>
        <v>485.84856773784367</v>
      </c>
      <c r="I34" s="135">
        <f t="shared" si="0"/>
        <v>48.584856773784367</v>
      </c>
      <c r="J34" s="135">
        <f t="shared" si="0"/>
        <v>485.84856773784367</v>
      </c>
      <c r="K34" s="135">
        <f t="shared" si="0"/>
        <v>485.84856773784367</v>
      </c>
      <c r="L34" s="135">
        <f t="shared" si="0"/>
        <v>485.84856773784367</v>
      </c>
      <c r="M34" s="135">
        <f t="shared" si="0"/>
        <v>1457.5457032135309</v>
      </c>
      <c r="N34" s="135">
        <f t="shared" si="0"/>
        <v>1457.5457032135309</v>
      </c>
    </row>
    <row r="35" spans="1:14" x14ac:dyDescent="0.4">
      <c r="A35" s="14"/>
      <c r="B35" s="97" t="s">
        <v>12</v>
      </c>
      <c r="C35" s="135">
        <f t="shared" si="1"/>
        <v>45.180071822979933</v>
      </c>
      <c r="D35" s="135">
        <f t="shared" si="1"/>
        <v>45.180071822979933</v>
      </c>
      <c r="E35" s="135">
        <f t="shared" si="1"/>
        <v>45.180071822979933</v>
      </c>
      <c r="F35" s="135">
        <f t="shared" si="1"/>
        <v>451.80071822979932</v>
      </c>
      <c r="G35" s="135">
        <f t="shared" si="1"/>
        <v>45.180071822979933</v>
      </c>
      <c r="H35" s="135">
        <f t="shared" si="0"/>
        <v>451.80071822979932</v>
      </c>
      <c r="I35" s="135">
        <f t="shared" si="0"/>
        <v>45.180071822979933</v>
      </c>
      <c r="J35" s="135">
        <f t="shared" si="0"/>
        <v>451.80071822979932</v>
      </c>
      <c r="K35" s="135">
        <f t="shared" si="0"/>
        <v>451.80071822979932</v>
      </c>
      <c r="L35" s="135">
        <f t="shared" si="0"/>
        <v>451.80071822979932</v>
      </c>
      <c r="M35" s="135">
        <f t="shared" si="0"/>
        <v>1355.402154689398</v>
      </c>
      <c r="N35" s="135">
        <f t="shared" si="0"/>
        <v>1355.402154689398</v>
      </c>
    </row>
    <row r="36" spans="1:14" x14ac:dyDescent="0.4">
      <c r="A36" s="14"/>
      <c r="B36" s="97" t="s">
        <v>13</v>
      </c>
      <c r="C36" s="135">
        <f t="shared" si="1"/>
        <v>53.300368998809141</v>
      </c>
      <c r="D36" s="135">
        <f t="shared" si="1"/>
        <v>53.300368998809141</v>
      </c>
      <c r="E36" s="135">
        <f t="shared" si="1"/>
        <v>53.300368998809141</v>
      </c>
      <c r="F36" s="135">
        <f t="shared" si="1"/>
        <v>533.00368998809142</v>
      </c>
      <c r="G36" s="135">
        <f t="shared" si="1"/>
        <v>53.300368998809141</v>
      </c>
      <c r="H36" s="135">
        <f t="shared" si="0"/>
        <v>533.00368998809142</v>
      </c>
      <c r="I36" s="135">
        <f t="shared" si="0"/>
        <v>53.300368998809141</v>
      </c>
      <c r="J36" s="135">
        <f t="shared" si="0"/>
        <v>533.00368998809142</v>
      </c>
      <c r="K36" s="135">
        <f t="shared" si="0"/>
        <v>533.00368998809142</v>
      </c>
      <c r="L36" s="135">
        <f t="shared" si="0"/>
        <v>533.00368998809142</v>
      </c>
      <c r="M36" s="135">
        <f t="shared" si="0"/>
        <v>1599.0110699642742</v>
      </c>
      <c r="N36" s="135">
        <f t="shared" si="0"/>
        <v>1599.0110699642742</v>
      </c>
    </row>
    <row r="37" spans="1:14" x14ac:dyDescent="0.4">
      <c r="A37" s="14"/>
      <c r="B37" s="97" t="s">
        <v>14</v>
      </c>
      <c r="C37" s="135">
        <f t="shared" si="1"/>
        <v>49.451660333502865</v>
      </c>
      <c r="D37" s="135">
        <f t="shared" si="1"/>
        <v>49.451660333502865</v>
      </c>
      <c r="E37" s="135">
        <f t="shared" si="1"/>
        <v>49.451660333502865</v>
      </c>
      <c r="F37" s="135">
        <f t="shared" si="1"/>
        <v>494.51660333502866</v>
      </c>
      <c r="G37" s="135">
        <f t="shared" si="1"/>
        <v>49.451660333502865</v>
      </c>
      <c r="H37" s="135">
        <f t="shared" si="0"/>
        <v>494.51660333502866</v>
      </c>
      <c r="I37" s="135">
        <f t="shared" si="0"/>
        <v>49.451660333502865</v>
      </c>
      <c r="J37" s="135">
        <f t="shared" si="0"/>
        <v>494.51660333502866</v>
      </c>
      <c r="K37" s="135">
        <f t="shared" si="0"/>
        <v>494.51660333502866</v>
      </c>
      <c r="L37" s="135">
        <f t="shared" si="0"/>
        <v>494.51660333502866</v>
      </c>
      <c r="M37" s="135">
        <f t="shared" si="0"/>
        <v>1483.5498100050859</v>
      </c>
      <c r="N37" s="135">
        <f t="shared" si="0"/>
        <v>1483.5498100050859</v>
      </c>
    </row>
    <row r="38" spans="1:14" x14ac:dyDescent="0.4">
      <c r="A38" s="14"/>
      <c r="B38" s="97" t="s">
        <v>15</v>
      </c>
      <c r="C38" s="135">
        <f t="shared" si="1"/>
        <v>60.468136032230944</v>
      </c>
      <c r="D38" s="135">
        <f t="shared" si="1"/>
        <v>60.468136032230944</v>
      </c>
      <c r="E38" s="135">
        <f t="shared" si="1"/>
        <v>60.468136032230944</v>
      </c>
      <c r="F38" s="135">
        <f t="shared" si="1"/>
        <v>604.6813603223095</v>
      </c>
      <c r="G38" s="135">
        <f t="shared" si="1"/>
        <v>60.468136032230944</v>
      </c>
      <c r="H38" s="135">
        <f t="shared" si="0"/>
        <v>604.6813603223095</v>
      </c>
      <c r="I38" s="135">
        <f t="shared" si="0"/>
        <v>60.468136032230944</v>
      </c>
      <c r="J38" s="135">
        <f t="shared" si="0"/>
        <v>604.6813603223095</v>
      </c>
      <c r="K38" s="135">
        <f t="shared" si="0"/>
        <v>604.6813603223095</v>
      </c>
      <c r="L38" s="135">
        <f t="shared" si="0"/>
        <v>604.6813603223095</v>
      </c>
      <c r="M38" s="135">
        <f t="shared" si="0"/>
        <v>1814.0440809669283</v>
      </c>
      <c r="N38" s="135">
        <f t="shared" si="0"/>
        <v>1814.0440809669283</v>
      </c>
    </row>
    <row r="39" spans="1:14" x14ac:dyDescent="0.4">
      <c r="A39" s="14"/>
      <c r="B39" s="97" t="s">
        <v>16</v>
      </c>
      <c r="C39" s="135">
        <f t="shared" si="1"/>
        <v>97.49519328515396</v>
      </c>
      <c r="D39" s="135">
        <f t="shared" si="1"/>
        <v>97.49519328515396</v>
      </c>
      <c r="E39" s="135">
        <f t="shared" si="1"/>
        <v>97.49519328515396</v>
      </c>
      <c r="F39" s="135">
        <f t="shared" si="1"/>
        <v>974.9519328515396</v>
      </c>
      <c r="G39" s="135">
        <f t="shared" si="1"/>
        <v>97.49519328515396</v>
      </c>
      <c r="H39" s="135">
        <f t="shared" si="0"/>
        <v>974.9519328515396</v>
      </c>
      <c r="I39" s="135">
        <f t="shared" si="0"/>
        <v>97.49519328515396</v>
      </c>
      <c r="J39" s="135">
        <f t="shared" si="0"/>
        <v>974.9519328515396</v>
      </c>
      <c r="K39" s="135">
        <f t="shared" si="0"/>
        <v>974.9519328515396</v>
      </c>
      <c r="L39" s="135">
        <f t="shared" si="0"/>
        <v>974.9519328515396</v>
      </c>
      <c r="M39" s="135">
        <f t="shared" si="0"/>
        <v>2924.8557985546186</v>
      </c>
      <c r="N39" s="135">
        <f t="shared" si="0"/>
        <v>2924.8557985546186</v>
      </c>
    </row>
    <row r="40" spans="1:14" x14ac:dyDescent="0.4">
      <c r="A40" s="14"/>
      <c r="B40" s="97" t="s">
        <v>17</v>
      </c>
      <c r="C40" s="135">
        <f t="shared" si="1"/>
        <v>48.270463046652452</v>
      </c>
      <c r="D40" s="135">
        <f t="shared" si="1"/>
        <v>48.270463046652452</v>
      </c>
      <c r="E40" s="135">
        <f t="shared" si="1"/>
        <v>48.270463046652452</v>
      </c>
      <c r="F40" s="135">
        <f t="shared" si="1"/>
        <v>482.70463046652452</v>
      </c>
      <c r="G40" s="135">
        <f t="shared" si="1"/>
        <v>48.270463046652452</v>
      </c>
      <c r="H40" s="135">
        <f t="shared" si="0"/>
        <v>482.70463046652452</v>
      </c>
      <c r="I40" s="135">
        <f t="shared" si="0"/>
        <v>48.270463046652452</v>
      </c>
      <c r="J40" s="135">
        <f t="shared" si="0"/>
        <v>482.70463046652452</v>
      </c>
      <c r="K40" s="135">
        <f t="shared" si="0"/>
        <v>482.70463046652452</v>
      </c>
      <c r="L40" s="135">
        <f t="shared" si="0"/>
        <v>482.70463046652452</v>
      </c>
      <c r="M40" s="135">
        <f t="shared" si="0"/>
        <v>1448.1138913995735</v>
      </c>
      <c r="N40" s="135">
        <f t="shared" si="0"/>
        <v>1448.1138913995735</v>
      </c>
    </row>
    <row r="41" spans="1:14" x14ac:dyDescent="0.4">
      <c r="A41" s="14"/>
      <c r="B41" s="97" t="s">
        <v>18</v>
      </c>
      <c r="C41" s="135">
        <f t="shared" si="1"/>
        <v>50.44341821427988</v>
      </c>
      <c r="D41" s="135">
        <f t="shared" si="1"/>
        <v>50.44341821427988</v>
      </c>
      <c r="E41" s="135">
        <f t="shared" si="1"/>
        <v>50.44341821427988</v>
      </c>
      <c r="F41" s="135">
        <f t="shared" si="1"/>
        <v>504.43418214279882</v>
      </c>
      <c r="G41" s="135">
        <f t="shared" si="1"/>
        <v>50.44341821427988</v>
      </c>
      <c r="H41" s="135">
        <f t="shared" si="0"/>
        <v>504.43418214279882</v>
      </c>
      <c r="I41" s="135">
        <f t="shared" si="0"/>
        <v>50.44341821427988</v>
      </c>
      <c r="J41" s="135">
        <f t="shared" si="0"/>
        <v>504.43418214279882</v>
      </c>
      <c r="K41" s="135">
        <f t="shared" si="0"/>
        <v>504.43418214279882</v>
      </c>
      <c r="L41" s="135">
        <f t="shared" si="0"/>
        <v>504.43418214279882</v>
      </c>
      <c r="M41" s="135">
        <f t="shared" si="0"/>
        <v>1513.3025464283965</v>
      </c>
      <c r="N41" s="135">
        <f t="shared" si="0"/>
        <v>1513.3025464283965</v>
      </c>
    </row>
    <row r="42" spans="1:14" x14ac:dyDescent="0.4">
      <c r="A42" s="14"/>
      <c r="B42" s="97" t="s">
        <v>19</v>
      </c>
      <c r="C42" s="135">
        <f t="shared" si="1"/>
        <v>77.337691456317017</v>
      </c>
      <c r="D42" s="135">
        <f t="shared" si="1"/>
        <v>77.337691456317017</v>
      </c>
      <c r="E42" s="135">
        <f t="shared" si="1"/>
        <v>77.337691456317017</v>
      </c>
      <c r="F42" s="135">
        <f t="shared" si="1"/>
        <v>773.3769145631702</v>
      </c>
      <c r="G42" s="135">
        <f t="shared" si="1"/>
        <v>77.337691456317017</v>
      </c>
      <c r="H42" s="135">
        <f t="shared" si="0"/>
        <v>773.3769145631702</v>
      </c>
      <c r="I42" s="135">
        <f t="shared" si="0"/>
        <v>77.337691456317017</v>
      </c>
      <c r="J42" s="135">
        <f t="shared" si="0"/>
        <v>773.3769145631702</v>
      </c>
      <c r="K42" s="135">
        <f t="shared" si="0"/>
        <v>773.3769145631702</v>
      </c>
      <c r="L42" s="135">
        <f t="shared" si="0"/>
        <v>773.3769145631702</v>
      </c>
      <c r="M42" s="135">
        <f t="shared" si="0"/>
        <v>2320.1307436895104</v>
      </c>
      <c r="N42" s="135">
        <f t="shared" si="0"/>
        <v>2320.1307436895104</v>
      </c>
    </row>
    <row r="43" spans="1:14" x14ac:dyDescent="0.4">
      <c r="A43" s="14"/>
      <c r="B43" s="97" t="s">
        <v>20</v>
      </c>
      <c r="C43" s="135">
        <f t="shared" si="1"/>
        <v>61.010128097157001</v>
      </c>
      <c r="D43" s="135">
        <f t="shared" si="1"/>
        <v>61.010128097157001</v>
      </c>
      <c r="E43" s="135">
        <f t="shared" si="1"/>
        <v>61.010128097157001</v>
      </c>
      <c r="F43" s="135">
        <f t="shared" si="1"/>
        <v>610.10128097156996</v>
      </c>
      <c r="G43" s="135">
        <f t="shared" si="1"/>
        <v>61.010128097157001</v>
      </c>
      <c r="H43" s="135">
        <f t="shared" si="0"/>
        <v>610.10128097156996</v>
      </c>
      <c r="I43" s="135">
        <f t="shared" si="0"/>
        <v>61.010128097157001</v>
      </c>
      <c r="J43" s="135">
        <f t="shared" si="0"/>
        <v>610.10128097156996</v>
      </c>
      <c r="K43" s="135">
        <f t="shared" si="0"/>
        <v>610.10128097156996</v>
      </c>
      <c r="L43" s="135">
        <f t="shared" si="0"/>
        <v>610.10128097156996</v>
      </c>
      <c r="M43" s="135">
        <f t="shared" si="0"/>
        <v>1830.30384291471</v>
      </c>
      <c r="N43" s="135">
        <f t="shared" si="0"/>
        <v>1830.30384291471</v>
      </c>
    </row>
    <row r="44" spans="1:14" x14ac:dyDescent="0.4">
      <c r="A44" s="14"/>
      <c r="B44" s="97" t="s">
        <v>21</v>
      </c>
      <c r="C44" s="135">
        <f t="shared" si="1"/>
        <v>68.862413348794533</v>
      </c>
      <c r="D44" s="135">
        <f t="shared" si="1"/>
        <v>68.862413348794533</v>
      </c>
      <c r="E44" s="135">
        <f t="shared" si="1"/>
        <v>68.862413348794533</v>
      </c>
      <c r="F44" s="135">
        <f t="shared" si="1"/>
        <v>688.6241334879453</v>
      </c>
      <c r="G44" s="135">
        <f t="shared" si="1"/>
        <v>68.862413348794533</v>
      </c>
      <c r="H44" s="135">
        <f t="shared" si="0"/>
        <v>688.6241334879453</v>
      </c>
      <c r="I44" s="135">
        <f t="shared" si="0"/>
        <v>68.862413348794533</v>
      </c>
      <c r="J44" s="135">
        <f t="shared" si="0"/>
        <v>688.6241334879453</v>
      </c>
      <c r="K44" s="135">
        <f t="shared" si="0"/>
        <v>688.6241334879453</v>
      </c>
      <c r="L44" s="135">
        <f t="shared" si="0"/>
        <v>688.6241334879453</v>
      </c>
      <c r="M44" s="135">
        <f t="shared" si="0"/>
        <v>2065.8724004638361</v>
      </c>
      <c r="N44" s="135">
        <f t="shared" si="0"/>
        <v>2065.8724004638361</v>
      </c>
    </row>
    <row r="45" spans="1:14" x14ac:dyDescent="0.4">
      <c r="A45" s="14"/>
      <c r="B45" s="97" t="s">
        <v>22</v>
      </c>
      <c r="C45" s="135">
        <f t="shared" si="1"/>
        <v>70.221466439194415</v>
      </c>
      <c r="D45" s="135">
        <f t="shared" si="1"/>
        <v>70.221466439194415</v>
      </c>
      <c r="E45" s="135">
        <f t="shared" si="1"/>
        <v>70.221466439194415</v>
      </c>
      <c r="F45" s="135">
        <f t="shared" si="1"/>
        <v>702.2146643919441</v>
      </c>
      <c r="G45" s="135">
        <f t="shared" si="1"/>
        <v>70.221466439194415</v>
      </c>
      <c r="H45" s="135">
        <f t="shared" si="0"/>
        <v>702.2146643919441</v>
      </c>
      <c r="I45" s="135">
        <f t="shared" si="0"/>
        <v>70.221466439194415</v>
      </c>
      <c r="J45" s="135">
        <f t="shared" si="0"/>
        <v>702.2146643919441</v>
      </c>
      <c r="K45" s="135">
        <f t="shared" si="0"/>
        <v>702.2146643919441</v>
      </c>
      <c r="L45" s="135">
        <f t="shared" si="0"/>
        <v>702.2146643919441</v>
      </c>
      <c r="M45" s="135">
        <f t="shared" si="0"/>
        <v>2106.6439931758323</v>
      </c>
      <c r="N45" s="135">
        <f t="shared" si="0"/>
        <v>2106.6439931758323</v>
      </c>
    </row>
    <row r="46" spans="1:14" x14ac:dyDescent="0.4">
      <c r="A46" s="14"/>
      <c r="B46" s="14" t="s">
        <v>190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</row>
    <row r="47" spans="1:14" x14ac:dyDescent="0.4">
      <c r="A47" s="14"/>
      <c r="B47" s="200" t="s">
        <v>209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9" spans="1:15105" s="108" customFormat="1" x14ac:dyDescent="0.3">
      <c r="A49" s="55" t="s">
        <v>187</v>
      </c>
      <c r="B49" s="55"/>
      <c r="C49" s="55"/>
      <c r="D49" s="55"/>
      <c r="E49" s="55"/>
      <c r="F49" s="55"/>
      <c r="G49" s="55"/>
      <c r="H49" s="55"/>
      <c r="I49" s="55"/>
      <c r="J49" s="55"/>
      <c r="K49" s="26"/>
      <c r="L49" s="26"/>
      <c r="M49" s="26"/>
      <c r="N49" s="26"/>
      <c r="O49" s="26"/>
      <c r="P49" s="26"/>
      <c r="Q49" s="26"/>
      <c r="R49" s="26"/>
      <c r="S49" s="26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23"/>
      <c r="NI49" s="23"/>
      <c r="NJ49" s="23"/>
      <c r="NK49" s="23"/>
      <c r="NL49" s="23"/>
      <c r="NM49" s="23"/>
      <c r="NN49" s="23"/>
      <c r="NO49" s="23"/>
      <c r="NP49" s="23"/>
      <c r="NQ49" s="23"/>
      <c r="NR49" s="23"/>
      <c r="NS49" s="23"/>
      <c r="NT49" s="23"/>
      <c r="NU49" s="23"/>
      <c r="NV49" s="23"/>
      <c r="NW49" s="23"/>
      <c r="NX49" s="23"/>
      <c r="NY49" s="23"/>
      <c r="NZ49" s="23"/>
      <c r="OA49" s="23"/>
      <c r="OB49" s="23"/>
      <c r="OC49" s="23"/>
      <c r="OD49" s="23"/>
      <c r="OE49" s="23"/>
      <c r="OF49" s="23"/>
      <c r="OG49" s="23"/>
      <c r="OH49" s="23"/>
      <c r="OI49" s="23"/>
      <c r="OJ49" s="23"/>
      <c r="OK49" s="23"/>
      <c r="OL49" s="23"/>
      <c r="OM49" s="23"/>
      <c r="ON49" s="23"/>
      <c r="OO49" s="23"/>
      <c r="OP49" s="23"/>
      <c r="OQ49" s="23"/>
      <c r="OR49" s="23"/>
      <c r="OS49" s="23"/>
      <c r="OT49" s="23"/>
      <c r="OU49" s="23"/>
      <c r="OV49" s="23"/>
      <c r="OW49" s="23"/>
      <c r="OX49" s="23"/>
      <c r="OY49" s="23"/>
      <c r="OZ49" s="23"/>
      <c r="PA49" s="23"/>
      <c r="PB49" s="23"/>
      <c r="PC49" s="23"/>
      <c r="PD49" s="23"/>
      <c r="PE49" s="23"/>
      <c r="PF49" s="23"/>
      <c r="PG49" s="23"/>
      <c r="PH49" s="23"/>
      <c r="PI49" s="23"/>
      <c r="PJ49" s="23"/>
      <c r="PK49" s="23"/>
      <c r="PL49" s="23"/>
      <c r="PM49" s="23"/>
      <c r="PN49" s="23"/>
      <c r="PO49" s="23"/>
      <c r="PP49" s="23"/>
      <c r="PQ49" s="23"/>
      <c r="PR49" s="23"/>
      <c r="PS49" s="23"/>
      <c r="PT49" s="23"/>
      <c r="PU49" s="23"/>
      <c r="PV49" s="23"/>
      <c r="PW49" s="23"/>
      <c r="PX49" s="23"/>
      <c r="PY49" s="23"/>
      <c r="PZ49" s="23"/>
      <c r="QA49" s="23"/>
      <c r="QB49" s="23"/>
      <c r="QC49" s="23"/>
      <c r="QD49" s="23"/>
      <c r="QE49" s="23"/>
      <c r="QF49" s="23"/>
      <c r="QG49" s="23"/>
      <c r="QH49" s="23"/>
      <c r="QI49" s="23"/>
      <c r="QJ49" s="23"/>
      <c r="QK49" s="23"/>
      <c r="QL49" s="23"/>
      <c r="QM49" s="23"/>
      <c r="QN49" s="23"/>
      <c r="QO49" s="23"/>
      <c r="QP49" s="23"/>
      <c r="QQ49" s="23"/>
      <c r="QR49" s="23"/>
      <c r="QS49" s="23"/>
      <c r="QT49" s="23"/>
      <c r="QU49" s="23"/>
      <c r="QV49" s="23"/>
      <c r="QW49" s="23"/>
      <c r="QX49" s="23"/>
      <c r="QY49" s="23"/>
      <c r="QZ49" s="23"/>
      <c r="RA49" s="23"/>
      <c r="RB49" s="23"/>
      <c r="RC49" s="23"/>
      <c r="RD49" s="23"/>
      <c r="RE49" s="23"/>
      <c r="RF49" s="23"/>
      <c r="RG49" s="23"/>
      <c r="RH49" s="23"/>
      <c r="RI49" s="23"/>
      <c r="RJ49" s="23"/>
      <c r="RK49" s="23"/>
      <c r="RL49" s="23"/>
      <c r="RM49" s="23"/>
      <c r="RN49" s="23"/>
      <c r="RO49" s="23"/>
      <c r="RP49" s="23"/>
      <c r="RQ49" s="23"/>
      <c r="RR49" s="23"/>
      <c r="RS49" s="23"/>
      <c r="RT49" s="23"/>
      <c r="RU49" s="23"/>
      <c r="RV49" s="23"/>
      <c r="RW49" s="23"/>
      <c r="RX49" s="23"/>
      <c r="RY49" s="23"/>
      <c r="RZ49" s="23"/>
      <c r="SA49" s="23"/>
      <c r="SB49" s="23"/>
      <c r="SC49" s="23"/>
      <c r="SD49" s="23"/>
      <c r="SE49" s="23"/>
      <c r="SF49" s="23"/>
      <c r="SG49" s="23"/>
      <c r="SH49" s="23"/>
      <c r="SI49" s="23"/>
      <c r="SJ49" s="23"/>
      <c r="SK49" s="23"/>
      <c r="SL49" s="23"/>
      <c r="SM49" s="23"/>
      <c r="SN49" s="23"/>
      <c r="SO49" s="23"/>
      <c r="SP49" s="23"/>
      <c r="SQ49" s="23"/>
      <c r="SR49" s="23"/>
      <c r="SS49" s="23"/>
      <c r="ST49" s="23"/>
      <c r="SU49" s="23"/>
      <c r="SV49" s="23"/>
      <c r="SW49" s="23"/>
      <c r="SX49" s="23"/>
      <c r="SY49" s="23"/>
      <c r="SZ49" s="23"/>
      <c r="TA49" s="23"/>
      <c r="TB49" s="23"/>
      <c r="TC49" s="23"/>
      <c r="TD49" s="23"/>
      <c r="TE49" s="23"/>
      <c r="TF49" s="23"/>
      <c r="TG49" s="23"/>
      <c r="TH49" s="23"/>
      <c r="TI49" s="23"/>
      <c r="TJ49" s="23"/>
      <c r="TK49" s="23"/>
      <c r="TL49" s="23"/>
      <c r="TM49" s="23"/>
      <c r="TN49" s="23"/>
      <c r="TO49" s="23"/>
      <c r="TP49" s="23"/>
      <c r="TQ49" s="23"/>
      <c r="TR49" s="23"/>
      <c r="TS49" s="23"/>
      <c r="TT49" s="23"/>
      <c r="TU49" s="23"/>
      <c r="TV49" s="23"/>
      <c r="TW49" s="23"/>
      <c r="TX49" s="23"/>
      <c r="TY49" s="23"/>
      <c r="TZ49" s="23"/>
      <c r="UA49" s="23"/>
      <c r="UB49" s="23"/>
      <c r="UC49" s="23"/>
      <c r="UD49" s="23"/>
      <c r="UE49" s="23"/>
      <c r="UF49" s="23"/>
      <c r="UG49" s="23"/>
      <c r="UH49" s="23"/>
      <c r="UI49" s="23"/>
      <c r="UJ49" s="23"/>
      <c r="UK49" s="23"/>
      <c r="UL49" s="23"/>
      <c r="UM49" s="23"/>
      <c r="UN49" s="23"/>
      <c r="UO49" s="23"/>
      <c r="UP49" s="23"/>
      <c r="UQ49" s="23"/>
      <c r="UR49" s="23"/>
      <c r="US49" s="23"/>
      <c r="UT49" s="23"/>
      <c r="UU49" s="23"/>
      <c r="UV49" s="23"/>
      <c r="UW49" s="23"/>
      <c r="UX49" s="23"/>
      <c r="UY49" s="23"/>
      <c r="UZ49" s="23"/>
      <c r="VA49" s="23"/>
      <c r="VB49" s="23"/>
      <c r="VC49" s="23"/>
      <c r="VD49" s="23"/>
      <c r="VE49" s="23"/>
      <c r="VF49" s="23"/>
      <c r="VG49" s="23"/>
      <c r="VH49" s="23"/>
      <c r="VI49" s="23"/>
      <c r="VJ49" s="23"/>
      <c r="VK49" s="23"/>
      <c r="VL49" s="23"/>
      <c r="VM49" s="23"/>
      <c r="VN49" s="23"/>
      <c r="VO49" s="23"/>
      <c r="VP49" s="23"/>
      <c r="VQ49" s="23"/>
      <c r="VR49" s="23"/>
      <c r="VS49" s="23"/>
      <c r="VT49" s="23"/>
      <c r="VU49" s="23"/>
      <c r="VV49" s="23"/>
      <c r="VW49" s="23"/>
      <c r="VX49" s="23"/>
      <c r="VY49" s="23"/>
      <c r="VZ49" s="23"/>
      <c r="WA49" s="23"/>
      <c r="WB49" s="23"/>
      <c r="WC49" s="23"/>
      <c r="WD49" s="23"/>
      <c r="WE49" s="23"/>
      <c r="WF49" s="23"/>
      <c r="WG49" s="23"/>
      <c r="WH49" s="23"/>
      <c r="WI49" s="23"/>
      <c r="WJ49" s="23"/>
      <c r="WK49" s="23"/>
      <c r="WL49" s="23"/>
      <c r="WM49" s="23"/>
      <c r="WN49" s="23"/>
      <c r="WO49" s="23"/>
      <c r="WP49" s="23"/>
      <c r="WQ49" s="23"/>
      <c r="WR49" s="23"/>
      <c r="WS49" s="23"/>
      <c r="WT49" s="23"/>
      <c r="WU49" s="23"/>
      <c r="WV49" s="23"/>
      <c r="WW49" s="23"/>
      <c r="WX49" s="23"/>
      <c r="WY49" s="23"/>
      <c r="WZ49" s="23"/>
      <c r="XA49" s="23"/>
      <c r="XB49" s="23"/>
      <c r="XC49" s="23"/>
      <c r="XD49" s="23"/>
      <c r="XE49" s="23"/>
      <c r="XF49" s="23"/>
      <c r="XG49" s="23"/>
      <c r="XH49" s="23"/>
      <c r="XI49" s="23"/>
      <c r="XJ49" s="23"/>
      <c r="XK49" s="23"/>
      <c r="XL49" s="23"/>
      <c r="XM49" s="23"/>
      <c r="XN49" s="23"/>
      <c r="XO49" s="23"/>
      <c r="XP49" s="23"/>
      <c r="XQ49" s="23"/>
      <c r="XR49" s="23"/>
      <c r="XS49" s="23"/>
      <c r="XT49" s="23"/>
      <c r="XU49" s="23"/>
      <c r="XV49" s="23"/>
      <c r="XW49" s="23"/>
      <c r="XX49" s="23"/>
      <c r="XY49" s="23"/>
      <c r="XZ49" s="23"/>
      <c r="YA49" s="23"/>
      <c r="YB49" s="23"/>
      <c r="YC49" s="23"/>
      <c r="YD49" s="23"/>
      <c r="YE49" s="23"/>
      <c r="YF49" s="23"/>
      <c r="YG49" s="23"/>
      <c r="YH49" s="23"/>
      <c r="YI49" s="23"/>
      <c r="YJ49" s="23"/>
      <c r="YK49" s="23"/>
      <c r="YL49" s="23"/>
      <c r="YM49" s="23"/>
      <c r="YN49" s="23"/>
      <c r="YO49" s="23"/>
      <c r="YP49" s="23"/>
      <c r="YQ49" s="23"/>
      <c r="YR49" s="23"/>
      <c r="YS49" s="23"/>
      <c r="YT49" s="23"/>
      <c r="YU49" s="23"/>
      <c r="YV49" s="23"/>
      <c r="YW49" s="23"/>
      <c r="YX49" s="23"/>
      <c r="YY49" s="23"/>
      <c r="YZ49" s="23"/>
      <c r="ZA49" s="23"/>
      <c r="ZB49" s="23"/>
      <c r="ZC49" s="23"/>
      <c r="ZD49" s="23"/>
      <c r="ZE49" s="23"/>
      <c r="ZF49" s="23"/>
      <c r="ZG49" s="23"/>
      <c r="ZH49" s="23"/>
      <c r="ZI49" s="23"/>
      <c r="ZJ49" s="23"/>
      <c r="ZK49" s="23"/>
      <c r="ZL49" s="23"/>
      <c r="ZM49" s="23"/>
      <c r="ZN49" s="23"/>
      <c r="ZO49" s="23"/>
      <c r="ZP49" s="23"/>
      <c r="ZQ49" s="23"/>
      <c r="ZR49" s="23"/>
      <c r="ZS49" s="23"/>
      <c r="ZT49" s="23"/>
      <c r="ZU49" s="23"/>
      <c r="ZV49" s="23"/>
      <c r="ZW49" s="23"/>
      <c r="ZX49" s="23"/>
      <c r="ZY49" s="23"/>
      <c r="ZZ49" s="23"/>
      <c r="AAA49" s="23"/>
      <c r="AAB49" s="23"/>
      <c r="AAC49" s="23"/>
      <c r="AAD49" s="23"/>
      <c r="AAE49" s="23"/>
      <c r="AAF49" s="23"/>
      <c r="AAG49" s="23"/>
      <c r="AAH49" s="23"/>
      <c r="AAI49" s="23"/>
      <c r="AAJ49" s="23"/>
      <c r="AAK49" s="23"/>
      <c r="AAL49" s="23"/>
      <c r="AAM49" s="23"/>
      <c r="AAN49" s="23"/>
      <c r="AAO49" s="23"/>
      <c r="AAP49" s="23"/>
      <c r="AAQ49" s="23"/>
      <c r="AAR49" s="23"/>
      <c r="AAS49" s="23"/>
      <c r="AAT49" s="23"/>
      <c r="AAU49" s="23"/>
      <c r="AAV49" s="23"/>
      <c r="AAW49" s="23"/>
      <c r="AAX49" s="23"/>
      <c r="AAY49" s="23"/>
      <c r="AAZ49" s="23"/>
      <c r="ABA49" s="23"/>
      <c r="ABB49" s="23"/>
      <c r="ABC49" s="23"/>
      <c r="ABD49" s="23"/>
      <c r="ABE49" s="23"/>
      <c r="ABF49" s="23"/>
      <c r="ABG49" s="23"/>
      <c r="ABH49" s="23"/>
      <c r="ABI49" s="23"/>
      <c r="ABJ49" s="23"/>
      <c r="ABK49" s="23"/>
      <c r="ABL49" s="23"/>
      <c r="ABM49" s="23"/>
      <c r="ABN49" s="23"/>
      <c r="ABO49" s="23"/>
      <c r="ABP49" s="23"/>
      <c r="ABQ49" s="23"/>
      <c r="ABR49" s="23"/>
      <c r="ABS49" s="23"/>
      <c r="ABT49" s="23"/>
      <c r="ABU49" s="23"/>
      <c r="ABV49" s="23"/>
      <c r="ABW49" s="23"/>
      <c r="ABX49" s="23"/>
      <c r="ABY49" s="23"/>
      <c r="ABZ49" s="23"/>
      <c r="ACA49" s="23"/>
      <c r="ACB49" s="23"/>
      <c r="ACC49" s="23"/>
      <c r="ACD49" s="23"/>
      <c r="ACE49" s="23"/>
      <c r="ACF49" s="23"/>
      <c r="ACG49" s="23"/>
      <c r="ACH49" s="23"/>
      <c r="ACI49" s="23"/>
      <c r="ACJ49" s="23"/>
      <c r="ACK49" s="23"/>
      <c r="ACL49" s="23"/>
      <c r="ACM49" s="23"/>
      <c r="ACN49" s="23"/>
      <c r="ACO49" s="23"/>
      <c r="ACP49" s="23"/>
      <c r="ACQ49" s="23"/>
      <c r="ACR49" s="23"/>
      <c r="ACS49" s="23"/>
      <c r="ACT49" s="23"/>
      <c r="ACU49" s="23"/>
      <c r="ACV49" s="23"/>
      <c r="ACW49" s="23"/>
      <c r="ACX49" s="23"/>
      <c r="ACY49" s="23"/>
      <c r="ACZ49" s="23"/>
      <c r="ADA49" s="23"/>
      <c r="ADB49" s="23"/>
      <c r="ADC49" s="23"/>
      <c r="ADD49" s="23"/>
      <c r="ADE49" s="23"/>
      <c r="ADF49" s="23"/>
      <c r="ADG49" s="23"/>
      <c r="ADH49" s="23"/>
      <c r="ADI49" s="23"/>
      <c r="ADJ49" s="23"/>
      <c r="ADK49" s="23"/>
      <c r="ADL49" s="23"/>
      <c r="ADM49" s="23"/>
      <c r="ADN49" s="23"/>
      <c r="ADO49" s="23"/>
      <c r="ADP49" s="23"/>
      <c r="ADQ49" s="23"/>
      <c r="ADR49" s="23"/>
      <c r="ADS49" s="23"/>
      <c r="ADT49" s="23"/>
      <c r="ADU49" s="23"/>
      <c r="ADV49" s="23"/>
      <c r="ADW49" s="23"/>
      <c r="ADX49" s="23"/>
      <c r="ADY49" s="23"/>
      <c r="ADZ49" s="23"/>
      <c r="AEA49" s="23"/>
      <c r="AEB49" s="23"/>
      <c r="AEC49" s="23"/>
      <c r="AED49" s="23"/>
      <c r="AEE49" s="23"/>
      <c r="AEF49" s="23"/>
      <c r="AEG49" s="23"/>
      <c r="AEH49" s="23"/>
      <c r="AEI49" s="23"/>
      <c r="AEJ49" s="23"/>
      <c r="AEK49" s="23"/>
      <c r="AEL49" s="23"/>
      <c r="AEM49" s="23"/>
      <c r="AEN49" s="23"/>
      <c r="AEO49" s="23"/>
      <c r="AEP49" s="23"/>
      <c r="AEQ49" s="23"/>
      <c r="AER49" s="23"/>
      <c r="AES49" s="23"/>
      <c r="AET49" s="23"/>
      <c r="AEU49" s="23"/>
      <c r="AEV49" s="23"/>
      <c r="AEW49" s="23"/>
      <c r="AEX49" s="23"/>
      <c r="AEY49" s="23"/>
      <c r="AEZ49" s="23"/>
      <c r="AFA49" s="23"/>
      <c r="AFB49" s="23"/>
      <c r="AFC49" s="23"/>
      <c r="AFD49" s="23"/>
      <c r="AFE49" s="23"/>
      <c r="AFF49" s="23"/>
      <c r="AFG49" s="23"/>
      <c r="AFH49" s="23"/>
      <c r="AFI49" s="23"/>
      <c r="AFJ49" s="23"/>
      <c r="AFK49" s="23"/>
      <c r="AFL49" s="23"/>
      <c r="AFM49" s="23"/>
      <c r="AFN49" s="23"/>
      <c r="AFO49" s="23"/>
      <c r="AFP49" s="23"/>
      <c r="AFQ49" s="23"/>
      <c r="AFR49" s="23"/>
      <c r="AFS49" s="23"/>
      <c r="AFT49" s="23"/>
      <c r="AFU49" s="23"/>
      <c r="AFV49" s="23"/>
      <c r="AFW49" s="23"/>
      <c r="AFX49" s="23"/>
      <c r="AFY49" s="23"/>
      <c r="AFZ49" s="23"/>
      <c r="AGA49" s="23"/>
      <c r="AGB49" s="23"/>
      <c r="AGC49" s="23"/>
      <c r="AGD49" s="23"/>
      <c r="AGE49" s="23"/>
      <c r="AGF49" s="23"/>
      <c r="AGG49" s="23"/>
      <c r="AGH49" s="23"/>
      <c r="AGI49" s="23"/>
      <c r="AGJ49" s="23"/>
      <c r="AGK49" s="23"/>
      <c r="AGL49" s="23"/>
      <c r="AGM49" s="23"/>
      <c r="AGN49" s="23"/>
      <c r="AGO49" s="23"/>
      <c r="AGP49" s="23"/>
      <c r="AGQ49" s="23"/>
      <c r="AGR49" s="23"/>
      <c r="AGS49" s="23"/>
      <c r="AGT49" s="23"/>
      <c r="AGU49" s="23"/>
      <c r="AGV49" s="23"/>
      <c r="AGW49" s="23"/>
      <c r="AGX49" s="23"/>
      <c r="AGY49" s="23"/>
      <c r="AGZ49" s="23"/>
      <c r="AHA49" s="23"/>
      <c r="AHB49" s="23"/>
      <c r="AHC49" s="23"/>
      <c r="AHD49" s="23"/>
      <c r="AHE49" s="23"/>
      <c r="AHF49" s="23"/>
      <c r="AHG49" s="23"/>
      <c r="AHH49" s="23"/>
      <c r="AHI49" s="23"/>
      <c r="AHJ49" s="23"/>
      <c r="AHK49" s="23"/>
      <c r="AHL49" s="23"/>
      <c r="AHM49" s="23"/>
      <c r="AHN49" s="23"/>
      <c r="AHO49" s="23"/>
      <c r="AHP49" s="23"/>
      <c r="AHQ49" s="23"/>
      <c r="AHR49" s="23"/>
      <c r="AHS49" s="23"/>
      <c r="AHT49" s="23"/>
      <c r="AHU49" s="23"/>
      <c r="AHV49" s="23"/>
      <c r="AHW49" s="23"/>
      <c r="AHX49" s="23"/>
      <c r="AHY49" s="23"/>
      <c r="AHZ49" s="23"/>
      <c r="AIA49" s="23"/>
      <c r="AIB49" s="23"/>
      <c r="AIC49" s="23"/>
      <c r="AID49" s="23"/>
      <c r="AIE49" s="23"/>
      <c r="AIF49" s="23"/>
      <c r="AIG49" s="23"/>
      <c r="AIH49" s="23"/>
      <c r="AII49" s="23"/>
      <c r="AIJ49" s="23"/>
      <c r="AIK49" s="23"/>
      <c r="AIL49" s="23"/>
      <c r="AIM49" s="23"/>
      <c r="AIN49" s="23"/>
      <c r="AIO49" s="23"/>
      <c r="AIP49" s="23"/>
      <c r="AIQ49" s="23"/>
      <c r="AIR49" s="23"/>
      <c r="AIS49" s="23"/>
      <c r="AIT49" s="23"/>
      <c r="AIU49" s="23"/>
      <c r="AIV49" s="23"/>
      <c r="AIW49" s="23"/>
      <c r="AIX49" s="23"/>
      <c r="AIY49" s="23"/>
      <c r="AIZ49" s="23"/>
      <c r="AJA49" s="23"/>
      <c r="AJB49" s="23"/>
      <c r="AJC49" s="23"/>
      <c r="AJD49" s="23"/>
      <c r="AJE49" s="23"/>
      <c r="AJF49" s="23"/>
      <c r="AJG49" s="23"/>
      <c r="AJH49" s="23"/>
      <c r="AJI49" s="23"/>
      <c r="AJJ49" s="23"/>
      <c r="AJK49" s="23"/>
      <c r="AJL49" s="23"/>
      <c r="AJM49" s="23"/>
      <c r="AJN49" s="23"/>
      <c r="AJO49" s="23"/>
      <c r="AJP49" s="23"/>
      <c r="AJQ49" s="23"/>
      <c r="AJR49" s="23"/>
      <c r="AJS49" s="23"/>
      <c r="AJT49" s="23"/>
      <c r="AJU49" s="23"/>
      <c r="AJV49" s="23"/>
      <c r="AJW49" s="23"/>
      <c r="AJX49" s="23"/>
      <c r="AJY49" s="23"/>
      <c r="AJZ49" s="23"/>
      <c r="AKA49" s="23"/>
      <c r="AKB49" s="23"/>
      <c r="AKC49" s="23"/>
      <c r="AKD49" s="23"/>
      <c r="AKE49" s="23"/>
      <c r="AKF49" s="23"/>
      <c r="AKG49" s="23"/>
      <c r="AKH49" s="23"/>
      <c r="AKI49" s="23"/>
      <c r="AKJ49" s="23"/>
      <c r="AKK49" s="23"/>
      <c r="AKL49" s="23"/>
      <c r="AKM49" s="23"/>
      <c r="AKN49" s="23"/>
      <c r="AKO49" s="23"/>
      <c r="AKP49" s="23"/>
      <c r="AKQ49" s="23"/>
      <c r="AKR49" s="23"/>
      <c r="AKS49" s="23"/>
      <c r="AKT49" s="23"/>
      <c r="AKU49" s="23"/>
      <c r="AKV49" s="23"/>
      <c r="AKW49" s="23"/>
      <c r="AKX49" s="23"/>
      <c r="AKY49" s="23"/>
      <c r="AKZ49" s="23"/>
      <c r="ALA49" s="23"/>
      <c r="ALB49" s="23"/>
      <c r="ALC49" s="23"/>
      <c r="ALD49" s="23"/>
      <c r="ALE49" s="23"/>
      <c r="ALF49" s="23"/>
      <c r="ALG49" s="23"/>
      <c r="ALH49" s="23"/>
      <c r="ALI49" s="23"/>
      <c r="ALJ49" s="23"/>
      <c r="ALK49" s="23"/>
      <c r="ALL49" s="23"/>
      <c r="ALM49" s="23"/>
      <c r="ALN49" s="23"/>
      <c r="ALO49" s="23"/>
      <c r="ALP49" s="23"/>
      <c r="ALQ49" s="23"/>
      <c r="ALR49" s="23"/>
      <c r="ALS49" s="23"/>
      <c r="ALT49" s="23"/>
      <c r="ALU49" s="23"/>
      <c r="ALV49" s="23"/>
      <c r="ALW49" s="23"/>
      <c r="ALX49" s="23"/>
      <c r="ALY49" s="23"/>
      <c r="ALZ49" s="23"/>
      <c r="AMA49" s="23"/>
      <c r="AMB49" s="23"/>
      <c r="AMC49" s="23"/>
      <c r="AMD49" s="23"/>
      <c r="AME49" s="23"/>
      <c r="AMF49" s="23"/>
      <c r="AMG49" s="23"/>
      <c r="AMH49" s="23"/>
      <c r="AMI49" s="23"/>
      <c r="AMJ49" s="23"/>
      <c r="AMK49" s="23"/>
      <c r="AML49" s="23"/>
      <c r="AMM49" s="23"/>
      <c r="AMN49" s="23"/>
      <c r="AMO49" s="23"/>
      <c r="AMP49" s="23"/>
      <c r="AMQ49" s="23"/>
      <c r="AMR49" s="23"/>
      <c r="AMS49" s="23"/>
      <c r="AMT49" s="23"/>
      <c r="AMU49" s="23"/>
      <c r="AMV49" s="23"/>
      <c r="AMW49" s="23"/>
      <c r="AMX49" s="23"/>
      <c r="AMY49" s="23"/>
      <c r="AMZ49" s="23"/>
      <c r="ANA49" s="23"/>
      <c r="ANB49" s="23"/>
      <c r="ANC49" s="23"/>
      <c r="AND49" s="23"/>
      <c r="ANE49" s="23"/>
      <c r="ANF49" s="23"/>
      <c r="ANG49" s="23"/>
      <c r="ANH49" s="23"/>
      <c r="ANI49" s="23"/>
      <c r="ANJ49" s="23"/>
      <c r="ANK49" s="23"/>
      <c r="ANL49" s="23"/>
      <c r="ANM49" s="23"/>
      <c r="ANN49" s="23"/>
      <c r="ANO49" s="23"/>
      <c r="ANP49" s="23"/>
      <c r="ANQ49" s="23"/>
      <c r="ANR49" s="23"/>
      <c r="ANS49" s="23"/>
      <c r="ANT49" s="23"/>
      <c r="ANU49" s="23"/>
      <c r="ANV49" s="23"/>
      <c r="ANW49" s="23"/>
      <c r="ANX49" s="23"/>
      <c r="ANY49" s="23"/>
      <c r="ANZ49" s="23"/>
      <c r="AOA49" s="23"/>
      <c r="AOB49" s="23"/>
      <c r="AOC49" s="23"/>
      <c r="AOD49" s="23"/>
      <c r="AOE49" s="23"/>
      <c r="AOF49" s="23"/>
      <c r="AOG49" s="23"/>
      <c r="AOH49" s="23"/>
      <c r="AOI49" s="23"/>
      <c r="AOJ49" s="23"/>
      <c r="AOK49" s="23"/>
      <c r="AOL49" s="23"/>
      <c r="AOM49" s="23"/>
      <c r="AON49" s="23"/>
      <c r="AOO49" s="23"/>
      <c r="AOP49" s="23"/>
      <c r="AOQ49" s="23"/>
      <c r="AOR49" s="23"/>
      <c r="AOS49" s="23"/>
      <c r="AOT49" s="23"/>
      <c r="AOU49" s="23"/>
      <c r="AOV49" s="23"/>
      <c r="AOW49" s="23"/>
      <c r="AOX49" s="23"/>
      <c r="AOY49" s="23"/>
      <c r="AOZ49" s="23"/>
      <c r="APA49" s="23"/>
      <c r="APB49" s="23"/>
      <c r="APC49" s="23"/>
      <c r="APD49" s="23"/>
      <c r="APE49" s="23"/>
      <c r="APF49" s="23"/>
      <c r="APG49" s="23"/>
      <c r="APH49" s="23"/>
      <c r="API49" s="23"/>
      <c r="APJ49" s="23"/>
      <c r="APK49" s="23"/>
      <c r="APL49" s="23"/>
      <c r="APM49" s="23"/>
      <c r="APN49" s="23"/>
      <c r="APO49" s="23"/>
      <c r="APP49" s="23"/>
      <c r="APQ49" s="23"/>
      <c r="APR49" s="23"/>
      <c r="APS49" s="23"/>
      <c r="APT49" s="23"/>
      <c r="APU49" s="23"/>
      <c r="APV49" s="23"/>
      <c r="APW49" s="23"/>
      <c r="APX49" s="23"/>
      <c r="APY49" s="23"/>
      <c r="APZ49" s="23"/>
      <c r="AQA49" s="23"/>
      <c r="AQB49" s="23"/>
      <c r="AQC49" s="23"/>
      <c r="AQD49" s="23"/>
      <c r="AQE49" s="23"/>
      <c r="AQF49" s="23"/>
      <c r="AQG49" s="23"/>
      <c r="AQH49" s="23"/>
      <c r="AQI49" s="23"/>
      <c r="AQJ49" s="23"/>
      <c r="AQK49" s="23"/>
      <c r="AQL49" s="23"/>
      <c r="AQM49" s="23"/>
      <c r="AQN49" s="23"/>
      <c r="AQO49" s="23"/>
      <c r="AQP49" s="23"/>
      <c r="AQQ49" s="23"/>
      <c r="AQR49" s="23"/>
      <c r="AQS49" s="23"/>
      <c r="AQT49" s="23"/>
      <c r="AQU49" s="23"/>
      <c r="AQV49" s="23"/>
      <c r="AQW49" s="23"/>
      <c r="AQX49" s="23"/>
      <c r="AQY49" s="23"/>
      <c r="AQZ49" s="23"/>
      <c r="ARA49" s="23"/>
      <c r="ARB49" s="23"/>
      <c r="ARC49" s="23"/>
      <c r="ARD49" s="23"/>
      <c r="ARE49" s="23"/>
      <c r="ARF49" s="23"/>
      <c r="ARG49" s="23"/>
      <c r="ARH49" s="23"/>
      <c r="ARI49" s="23"/>
      <c r="ARJ49" s="23"/>
      <c r="ARK49" s="23"/>
      <c r="ARL49" s="23"/>
      <c r="ARM49" s="23"/>
      <c r="ARN49" s="23"/>
      <c r="ARO49" s="23"/>
      <c r="ARP49" s="23"/>
      <c r="ARQ49" s="23"/>
      <c r="ARR49" s="23"/>
      <c r="ARS49" s="23"/>
      <c r="ART49" s="23"/>
      <c r="ARU49" s="23"/>
      <c r="ARV49" s="23"/>
      <c r="ARW49" s="23"/>
      <c r="ARX49" s="23"/>
      <c r="ARY49" s="23"/>
      <c r="ARZ49" s="23"/>
      <c r="ASA49" s="23"/>
      <c r="ASB49" s="23"/>
      <c r="ASC49" s="23"/>
      <c r="ASD49" s="23"/>
      <c r="ASE49" s="23"/>
      <c r="ASF49" s="23"/>
      <c r="ASG49" s="23"/>
      <c r="ASH49" s="23"/>
      <c r="ASI49" s="23"/>
      <c r="ASJ49" s="23"/>
      <c r="ASK49" s="23"/>
      <c r="ASL49" s="23"/>
      <c r="ASM49" s="23"/>
      <c r="ASN49" s="23"/>
      <c r="ASO49" s="23"/>
      <c r="ASP49" s="23"/>
      <c r="ASQ49" s="23"/>
      <c r="ASR49" s="23"/>
      <c r="ASS49" s="23"/>
      <c r="AST49" s="23"/>
      <c r="ASU49" s="23"/>
      <c r="ASV49" s="23"/>
      <c r="ASW49" s="23"/>
      <c r="ASX49" s="23"/>
      <c r="ASY49" s="23"/>
      <c r="ASZ49" s="23"/>
      <c r="ATA49" s="23"/>
      <c r="ATB49" s="23"/>
      <c r="ATC49" s="23"/>
      <c r="ATD49" s="23"/>
      <c r="ATE49" s="23"/>
      <c r="ATF49" s="23"/>
      <c r="ATG49" s="23"/>
      <c r="ATH49" s="23"/>
      <c r="ATI49" s="23"/>
      <c r="ATJ49" s="23"/>
      <c r="ATK49" s="23"/>
      <c r="ATL49" s="23"/>
      <c r="ATM49" s="23"/>
      <c r="ATN49" s="23"/>
      <c r="ATO49" s="23"/>
      <c r="ATP49" s="23"/>
      <c r="ATQ49" s="23"/>
      <c r="ATR49" s="23"/>
      <c r="ATS49" s="23"/>
      <c r="ATT49" s="23"/>
      <c r="ATU49" s="23"/>
      <c r="ATV49" s="23"/>
      <c r="ATW49" s="23"/>
      <c r="ATX49" s="23"/>
      <c r="ATY49" s="23"/>
      <c r="ATZ49" s="23"/>
      <c r="AUA49" s="23"/>
      <c r="AUB49" s="23"/>
      <c r="AUC49" s="23"/>
      <c r="AUD49" s="23"/>
      <c r="AUE49" s="23"/>
      <c r="AUF49" s="23"/>
      <c r="AUG49" s="23"/>
      <c r="AUH49" s="23"/>
      <c r="AUI49" s="23"/>
      <c r="AUJ49" s="23"/>
      <c r="AUK49" s="23"/>
      <c r="AUL49" s="23"/>
      <c r="AUM49" s="23"/>
      <c r="AUN49" s="23"/>
      <c r="AUO49" s="23"/>
      <c r="AUP49" s="23"/>
      <c r="AUQ49" s="23"/>
      <c r="AUR49" s="23"/>
      <c r="AUS49" s="23"/>
      <c r="AUT49" s="23"/>
      <c r="AUU49" s="23"/>
      <c r="AUV49" s="23"/>
      <c r="AUW49" s="23"/>
      <c r="AUX49" s="23"/>
      <c r="AUY49" s="23"/>
      <c r="AUZ49" s="23"/>
      <c r="AVA49" s="23"/>
      <c r="AVB49" s="23"/>
      <c r="AVC49" s="23"/>
      <c r="AVD49" s="23"/>
      <c r="AVE49" s="23"/>
      <c r="AVF49" s="23"/>
      <c r="AVG49" s="23"/>
      <c r="AVH49" s="23"/>
      <c r="AVI49" s="23"/>
      <c r="AVJ49" s="23"/>
      <c r="AVK49" s="23"/>
      <c r="AVL49" s="23"/>
      <c r="AVM49" s="23"/>
      <c r="AVN49" s="23"/>
      <c r="AVO49" s="23"/>
      <c r="AVP49" s="23"/>
      <c r="AVQ49" s="23"/>
      <c r="AVR49" s="23"/>
      <c r="AVS49" s="23"/>
      <c r="AVT49" s="23"/>
      <c r="AVU49" s="23"/>
      <c r="AVV49" s="23"/>
      <c r="AVW49" s="23"/>
      <c r="AVX49" s="23"/>
      <c r="AVY49" s="23"/>
      <c r="AVZ49" s="23"/>
      <c r="AWA49" s="23"/>
      <c r="AWB49" s="23"/>
      <c r="AWC49" s="23"/>
      <c r="AWD49" s="23"/>
      <c r="AWE49" s="23"/>
      <c r="AWF49" s="23"/>
      <c r="AWG49" s="23"/>
      <c r="AWH49" s="23"/>
      <c r="AWI49" s="23"/>
      <c r="AWJ49" s="23"/>
      <c r="AWK49" s="23"/>
      <c r="AWL49" s="23"/>
      <c r="AWM49" s="23"/>
      <c r="AWN49" s="23"/>
      <c r="AWO49" s="23"/>
      <c r="AWP49" s="23"/>
      <c r="AWQ49" s="23"/>
      <c r="AWR49" s="23"/>
      <c r="AWS49" s="23"/>
      <c r="AWT49" s="23"/>
      <c r="AWU49" s="23"/>
      <c r="AWV49" s="23"/>
      <c r="AWW49" s="23"/>
      <c r="AWX49" s="23"/>
      <c r="AWY49" s="23"/>
      <c r="AWZ49" s="23"/>
      <c r="AXA49" s="23"/>
      <c r="AXB49" s="23"/>
      <c r="AXC49" s="23"/>
      <c r="AXD49" s="23"/>
      <c r="AXE49" s="23"/>
      <c r="AXF49" s="23"/>
      <c r="AXG49" s="23"/>
      <c r="AXH49" s="23"/>
      <c r="AXI49" s="23"/>
      <c r="AXJ49" s="23"/>
      <c r="AXK49" s="23"/>
      <c r="AXL49" s="23"/>
      <c r="AXM49" s="23"/>
      <c r="AXN49" s="23"/>
      <c r="AXO49" s="23"/>
      <c r="AXP49" s="23"/>
      <c r="AXQ49" s="23"/>
      <c r="AXR49" s="23"/>
      <c r="AXS49" s="23"/>
      <c r="AXT49" s="23"/>
      <c r="AXU49" s="23"/>
      <c r="AXV49" s="23"/>
      <c r="AXW49" s="23"/>
      <c r="AXX49" s="23"/>
      <c r="AXY49" s="23"/>
      <c r="AXZ49" s="23"/>
      <c r="AYA49" s="23"/>
      <c r="AYB49" s="23"/>
      <c r="AYC49" s="23"/>
      <c r="AYD49" s="23"/>
      <c r="AYE49" s="23"/>
      <c r="AYF49" s="23"/>
      <c r="AYG49" s="23"/>
      <c r="AYH49" s="23"/>
      <c r="AYI49" s="23"/>
      <c r="AYJ49" s="23"/>
      <c r="AYK49" s="23"/>
      <c r="AYL49" s="23"/>
      <c r="AYM49" s="23"/>
      <c r="AYN49" s="23"/>
      <c r="AYO49" s="23"/>
      <c r="AYP49" s="23"/>
      <c r="AYQ49" s="23"/>
      <c r="AYR49" s="23"/>
      <c r="AYS49" s="23"/>
      <c r="AYT49" s="23"/>
      <c r="AYU49" s="23"/>
      <c r="AYV49" s="23"/>
      <c r="AYW49" s="23"/>
      <c r="AYX49" s="23"/>
      <c r="AYY49" s="23"/>
      <c r="AYZ49" s="23"/>
      <c r="AZA49" s="23"/>
      <c r="AZB49" s="23"/>
      <c r="AZC49" s="23"/>
      <c r="AZD49" s="23"/>
      <c r="AZE49" s="23"/>
      <c r="AZF49" s="23"/>
      <c r="AZG49" s="23"/>
      <c r="AZH49" s="23"/>
      <c r="AZI49" s="23"/>
      <c r="AZJ49" s="23"/>
      <c r="AZK49" s="23"/>
      <c r="AZL49" s="23"/>
      <c r="AZM49" s="23"/>
      <c r="AZN49" s="23"/>
      <c r="AZO49" s="23"/>
      <c r="AZP49" s="23"/>
      <c r="AZQ49" s="23"/>
      <c r="AZR49" s="23"/>
      <c r="AZS49" s="23"/>
      <c r="AZT49" s="23"/>
      <c r="AZU49" s="23"/>
      <c r="AZV49" s="23"/>
      <c r="AZW49" s="23"/>
      <c r="AZX49" s="23"/>
      <c r="AZY49" s="23"/>
      <c r="AZZ49" s="23"/>
      <c r="BAA49" s="23"/>
      <c r="BAB49" s="23"/>
      <c r="BAC49" s="23"/>
      <c r="BAD49" s="23"/>
      <c r="BAE49" s="23"/>
      <c r="BAF49" s="23"/>
      <c r="BAG49" s="23"/>
      <c r="BAH49" s="23"/>
      <c r="BAI49" s="23"/>
      <c r="BAJ49" s="23"/>
      <c r="BAK49" s="23"/>
      <c r="BAL49" s="23"/>
      <c r="BAM49" s="23"/>
      <c r="BAN49" s="23"/>
      <c r="BAO49" s="23"/>
      <c r="BAP49" s="23"/>
      <c r="BAQ49" s="23"/>
      <c r="BAR49" s="23"/>
      <c r="BAS49" s="23"/>
      <c r="BAT49" s="23"/>
      <c r="BAU49" s="23"/>
      <c r="BAV49" s="23"/>
      <c r="BAW49" s="23"/>
      <c r="BAX49" s="23"/>
      <c r="BAY49" s="23"/>
      <c r="BAZ49" s="23"/>
      <c r="BBA49" s="23"/>
      <c r="BBB49" s="23"/>
      <c r="BBC49" s="23"/>
      <c r="BBD49" s="23"/>
      <c r="BBE49" s="23"/>
      <c r="BBF49" s="23"/>
      <c r="BBG49" s="23"/>
      <c r="BBH49" s="23"/>
      <c r="BBI49" s="23"/>
      <c r="BBJ49" s="23"/>
      <c r="BBK49" s="23"/>
      <c r="BBL49" s="23"/>
      <c r="BBM49" s="23"/>
      <c r="BBN49" s="23"/>
      <c r="BBO49" s="23"/>
      <c r="BBP49" s="23"/>
      <c r="BBQ49" s="23"/>
      <c r="BBR49" s="23"/>
      <c r="BBS49" s="23"/>
      <c r="BBT49" s="23"/>
      <c r="BBU49" s="23"/>
      <c r="BBV49" s="23"/>
      <c r="BBW49" s="23"/>
      <c r="BBX49" s="23"/>
      <c r="BBY49" s="23"/>
      <c r="BBZ49" s="23"/>
      <c r="BCA49" s="23"/>
      <c r="BCB49" s="23"/>
      <c r="BCC49" s="23"/>
      <c r="BCD49" s="23"/>
      <c r="BCE49" s="23"/>
      <c r="BCF49" s="23"/>
      <c r="BCG49" s="23"/>
      <c r="BCH49" s="23"/>
      <c r="BCI49" s="23"/>
      <c r="BCJ49" s="23"/>
      <c r="BCK49" s="23"/>
      <c r="BCL49" s="23"/>
      <c r="BCM49" s="23"/>
      <c r="BCN49" s="23"/>
      <c r="BCO49" s="23"/>
      <c r="BCP49" s="23"/>
      <c r="BCQ49" s="23"/>
      <c r="BCR49" s="23"/>
      <c r="BCS49" s="23"/>
      <c r="BCT49" s="23"/>
      <c r="BCU49" s="23"/>
      <c r="BCV49" s="23"/>
      <c r="BCW49" s="23"/>
      <c r="BCX49" s="23"/>
      <c r="BCY49" s="23"/>
      <c r="BCZ49" s="23"/>
      <c r="BDA49" s="23"/>
      <c r="BDB49" s="23"/>
      <c r="BDC49" s="23"/>
      <c r="BDD49" s="23"/>
      <c r="BDE49" s="23"/>
      <c r="BDF49" s="23"/>
      <c r="BDG49" s="23"/>
      <c r="BDH49" s="23"/>
      <c r="BDI49" s="23"/>
      <c r="BDJ49" s="23"/>
      <c r="BDK49" s="23"/>
      <c r="BDL49" s="23"/>
      <c r="BDM49" s="23"/>
      <c r="BDN49" s="23"/>
      <c r="BDO49" s="23"/>
      <c r="BDP49" s="23"/>
      <c r="BDQ49" s="23"/>
      <c r="BDR49" s="23"/>
      <c r="BDS49" s="23"/>
      <c r="BDT49" s="23"/>
      <c r="BDU49" s="23"/>
      <c r="BDV49" s="23"/>
      <c r="BDW49" s="23"/>
      <c r="BDX49" s="23"/>
      <c r="BDY49" s="23"/>
      <c r="BDZ49" s="23"/>
      <c r="BEA49" s="23"/>
      <c r="BEB49" s="23"/>
      <c r="BEC49" s="23"/>
      <c r="BED49" s="23"/>
      <c r="BEE49" s="23"/>
      <c r="BEF49" s="23"/>
      <c r="BEG49" s="23"/>
      <c r="BEH49" s="23"/>
      <c r="BEI49" s="23"/>
      <c r="BEJ49" s="23"/>
      <c r="BEK49" s="23"/>
      <c r="BEL49" s="23"/>
      <c r="BEM49" s="23"/>
      <c r="BEN49" s="23"/>
      <c r="BEO49" s="23"/>
      <c r="BEP49" s="23"/>
      <c r="BEQ49" s="23"/>
      <c r="BER49" s="23"/>
      <c r="BES49" s="23"/>
      <c r="BET49" s="23"/>
      <c r="BEU49" s="23"/>
      <c r="BEV49" s="23"/>
      <c r="BEW49" s="23"/>
      <c r="BEX49" s="23"/>
      <c r="BEY49" s="23"/>
      <c r="BEZ49" s="23"/>
      <c r="BFA49" s="23"/>
      <c r="BFB49" s="23"/>
      <c r="BFC49" s="23"/>
      <c r="BFD49" s="23"/>
      <c r="BFE49" s="23"/>
      <c r="BFF49" s="23"/>
      <c r="BFG49" s="23"/>
      <c r="BFH49" s="23"/>
      <c r="BFI49" s="23"/>
      <c r="BFJ49" s="23"/>
      <c r="BFK49" s="23"/>
      <c r="BFL49" s="23"/>
      <c r="BFM49" s="23"/>
      <c r="BFN49" s="23"/>
      <c r="BFO49" s="23"/>
      <c r="BFP49" s="23"/>
      <c r="BFQ49" s="23"/>
      <c r="BFR49" s="23"/>
      <c r="BFS49" s="23"/>
      <c r="BFT49" s="23"/>
      <c r="BFU49" s="23"/>
      <c r="BFV49" s="23"/>
      <c r="BFW49" s="23"/>
      <c r="BFX49" s="23"/>
      <c r="BFY49" s="23"/>
      <c r="BFZ49" s="23"/>
      <c r="BGA49" s="23"/>
      <c r="BGB49" s="23"/>
      <c r="BGC49" s="23"/>
      <c r="BGD49" s="23"/>
      <c r="BGE49" s="23"/>
      <c r="BGF49" s="23"/>
      <c r="BGG49" s="23"/>
      <c r="BGH49" s="23"/>
      <c r="BGI49" s="23"/>
      <c r="BGJ49" s="23"/>
      <c r="BGK49" s="23"/>
      <c r="BGL49" s="23"/>
      <c r="BGM49" s="23"/>
      <c r="BGN49" s="23"/>
      <c r="BGO49" s="23"/>
      <c r="BGP49" s="23"/>
      <c r="BGQ49" s="23"/>
      <c r="BGR49" s="23"/>
      <c r="BGS49" s="23"/>
      <c r="BGT49" s="23"/>
      <c r="BGU49" s="23"/>
      <c r="BGV49" s="23"/>
      <c r="BGW49" s="23"/>
      <c r="BGX49" s="23"/>
      <c r="BGY49" s="23"/>
      <c r="BGZ49" s="23"/>
      <c r="BHA49" s="23"/>
      <c r="BHB49" s="23"/>
      <c r="BHC49" s="23"/>
      <c r="BHD49" s="23"/>
      <c r="BHE49" s="23"/>
      <c r="BHF49" s="23"/>
      <c r="BHG49" s="23"/>
      <c r="BHH49" s="23"/>
      <c r="BHI49" s="23"/>
      <c r="BHJ49" s="23"/>
      <c r="BHK49" s="23"/>
      <c r="BHL49" s="23"/>
      <c r="BHM49" s="23"/>
      <c r="BHN49" s="23"/>
      <c r="BHO49" s="23"/>
      <c r="BHP49" s="23"/>
      <c r="BHQ49" s="23"/>
      <c r="BHR49" s="23"/>
      <c r="BHS49" s="23"/>
      <c r="BHT49" s="23"/>
      <c r="BHU49" s="23"/>
      <c r="BHV49" s="23"/>
      <c r="BHW49" s="23"/>
      <c r="BHX49" s="23"/>
      <c r="BHY49" s="23"/>
      <c r="BHZ49" s="23"/>
      <c r="BIA49" s="23"/>
      <c r="BIB49" s="23"/>
      <c r="BIC49" s="23"/>
      <c r="BID49" s="23"/>
      <c r="BIE49" s="23"/>
      <c r="BIF49" s="23"/>
      <c r="BIG49" s="23"/>
      <c r="BIH49" s="23"/>
      <c r="BII49" s="23"/>
      <c r="BIJ49" s="23"/>
      <c r="BIK49" s="23"/>
      <c r="BIL49" s="23"/>
      <c r="BIM49" s="23"/>
      <c r="BIN49" s="23"/>
      <c r="BIO49" s="23"/>
      <c r="BIP49" s="23"/>
      <c r="BIQ49" s="23"/>
      <c r="BIR49" s="23"/>
      <c r="BIS49" s="23"/>
      <c r="BIT49" s="23"/>
      <c r="BIU49" s="23"/>
      <c r="BIV49" s="23"/>
      <c r="BIW49" s="23"/>
      <c r="BIX49" s="23"/>
      <c r="BIY49" s="23"/>
      <c r="BIZ49" s="23"/>
      <c r="BJA49" s="23"/>
      <c r="BJB49" s="23"/>
      <c r="BJC49" s="23"/>
      <c r="BJD49" s="23"/>
      <c r="BJE49" s="23"/>
      <c r="BJF49" s="23"/>
      <c r="BJG49" s="23"/>
      <c r="BJH49" s="23"/>
      <c r="BJI49" s="23"/>
      <c r="BJJ49" s="23"/>
      <c r="BJK49" s="23"/>
      <c r="BJL49" s="23"/>
      <c r="BJM49" s="23"/>
      <c r="BJN49" s="23"/>
      <c r="BJO49" s="23"/>
      <c r="BJP49" s="23"/>
      <c r="BJQ49" s="23"/>
      <c r="BJR49" s="23"/>
      <c r="BJS49" s="23"/>
      <c r="BJT49" s="23"/>
      <c r="BJU49" s="23"/>
      <c r="BJV49" s="23"/>
      <c r="BJW49" s="23"/>
      <c r="BJX49" s="23"/>
      <c r="BJY49" s="23"/>
      <c r="BJZ49" s="23"/>
      <c r="BKA49" s="23"/>
      <c r="BKB49" s="23"/>
      <c r="BKC49" s="23"/>
      <c r="BKD49" s="23"/>
      <c r="BKE49" s="23"/>
      <c r="BKF49" s="23"/>
      <c r="BKG49" s="23"/>
      <c r="BKH49" s="23"/>
      <c r="BKI49" s="23"/>
      <c r="BKJ49" s="23"/>
      <c r="BKK49" s="23"/>
      <c r="BKL49" s="23"/>
      <c r="BKM49" s="23"/>
      <c r="BKN49" s="23"/>
      <c r="BKO49" s="23"/>
      <c r="BKP49" s="23"/>
      <c r="BKQ49" s="23"/>
      <c r="BKR49" s="23"/>
      <c r="BKS49" s="23"/>
      <c r="BKT49" s="23"/>
      <c r="BKU49" s="23"/>
      <c r="BKV49" s="23"/>
      <c r="BKW49" s="23"/>
      <c r="BKX49" s="23"/>
      <c r="BKY49" s="23"/>
      <c r="BKZ49" s="23"/>
      <c r="BLA49" s="23"/>
      <c r="BLB49" s="23"/>
      <c r="BLC49" s="23"/>
      <c r="BLD49" s="23"/>
      <c r="BLE49" s="23"/>
      <c r="BLF49" s="23"/>
      <c r="BLG49" s="23"/>
      <c r="BLH49" s="23"/>
      <c r="BLI49" s="23"/>
      <c r="BLJ49" s="23"/>
      <c r="BLK49" s="23"/>
      <c r="BLL49" s="23"/>
      <c r="BLM49" s="23"/>
      <c r="BLN49" s="23"/>
      <c r="BLO49" s="23"/>
      <c r="BLP49" s="23"/>
      <c r="BLQ49" s="23"/>
      <c r="BLR49" s="23"/>
      <c r="BLS49" s="23"/>
      <c r="BLT49" s="23"/>
      <c r="BLU49" s="23"/>
      <c r="BLV49" s="23"/>
      <c r="BLW49" s="23"/>
      <c r="BLX49" s="23"/>
      <c r="BLY49" s="23"/>
      <c r="BLZ49" s="23"/>
      <c r="BMA49" s="23"/>
      <c r="BMB49" s="23"/>
      <c r="BMC49" s="23"/>
      <c r="BMD49" s="23"/>
      <c r="BME49" s="23"/>
      <c r="BMF49" s="23"/>
      <c r="BMG49" s="23"/>
      <c r="BMH49" s="23"/>
      <c r="BMI49" s="23"/>
      <c r="BMJ49" s="23"/>
      <c r="BMK49" s="23"/>
      <c r="BML49" s="23"/>
      <c r="BMM49" s="23"/>
      <c r="BMN49" s="23"/>
      <c r="BMO49" s="23"/>
      <c r="BMP49" s="23"/>
      <c r="BMQ49" s="23"/>
      <c r="BMR49" s="23"/>
      <c r="BMS49" s="23"/>
      <c r="BMT49" s="23"/>
      <c r="BMU49" s="23"/>
      <c r="BMV49" s="23"/>
      <c r="BMW49" s="23"/>
      <c r="BMX49" s="23"/>
      <c r="BMY49" s="23"/>
      <c r="BMZ49" s="23"/>
      <c r="BNA49" s="23"/>
      <c r="BNB49" s="23"/>
      <c r="BNC49" s="23"/>
      <c r="BND49" s="23"/>
      <c r="BNE49" s="23"/>
      <c r="BNF49" s="23"/>
      <c r="BNG49" s="23"/>
      <c r="BNH49" s="23"/>
      <c r="BNI49" s="23"/>
      <c r="BNJ49" s="23"/>
      <c r="BNK49" s="23"/>
      <c r="BNL49" s="23"/>
      <c r="BNM49" s="23"/>
      <c r="BNN49" s="23"/>
      <c r="BNO49" s="23"/>
      <c r="BNP49" s="23"/>
      <c r="BNQ49" s="23"/>
      <c r="BNR49" s="23"/>
      <c r="BNS49" s="23"/>
      <c r="BNT49" s="23"/>
      <c r="BNU49" s="23"/>
      <c r="BNV49" s="23"/>
      <c r="BNW49" s="23"/>
      <c r="BNX49" s="23"/>
      <c r="BNY49" s="23"/>
      <c r="BNZ49" s="23"/>
      <c r="BOA49" s="23"/>
      <c r="BOB49" s="23"/>
      <c r="BOC49" s="23"/>
      <c r="BOD49" s="23"/>
      <c r="BOE49" s="23"/>
      <c r="BOF49" s="23"/>
      <c r="BOG49" s="23"/>
      <c r="BOH49" s="23"/>
      <c r="BOI49" s="23"/>
      <c r="BOJ49" s="23"/>
      <c r="BOK49" s="23"/>
      <c r="BOL49" s="23"/>
      <c r="BOM49" s="23"/>
      <c r="BON49" s="23"/>
      <c r="BOO49" s="23"/>
      <c r="BOP49" s="23"/>
      <c r="BOQ49" s="23"/>
      <c r="BOR49" s="23"/>
      <c r="BOS49" s="23"/>
      <c r="BOT49" s="23"/>
      <c r="BOU49" s="23"/>
      <c r="BOV49" s="23"/>
      <c r="BOW49" s="23"/>
      <c r="BOX49" s="23"/>
      <c r="BOY49" s="23"/>
      <c r="BOZ49" s="23"/>
      <c r="BPA49" s="23"/>
      <c r="BPB49" s="23"/>
      <c r="BPC49" s="23"/>
      <c r="BPD49" s="23"/>
      <c r="BPE49" s="23"/>
      <c r="BPF49" s="23"/>
      <c r="BPG49" s="23"/>
      <c r="BPH49" s="23"/>
      <c r="BPI49" s="23"/>
      <c r="BPJ49" s="23"/>
      <c r="BPK49" s="23"/>
      <c r="BPL49" s="23"/>
      <c r="BPM49" s="23"/>
      <c r="BPN49" s="23"/>
      <c r="BPO49" s="23"/>
      <c r="BPP49" s="23"/>
      <c r="BPQ49" s="23"/>
      <c r="BPR49" s="23"/>
      <c r="BPS49" s="23"/>
      <c r="BPT49" s="23"/>
      <c r="BPU49" s="23"/>
      <c r="BPV49" s="23"/>
      <c r="BPW49" s="23"/>
      <c r="BPX49" s="23"/>
      <c r="BPY49" s="23"/>
      <c r="BPZ49" s="23"/>
      <c r="BQA49" s="23"/>
      <c r="BQB49" s="23"/>
      <c r="BQC49" s="23"/>
      <c r="BQD49" s="23"/>
      <c r="BQE49" s="23"/>
      <c r="BQF49" s="23"/>
      <c r="BQG49" s="23"/>
      <c r="BQH49" s="23"/>
      <c r="BQI49" s="23"/>
      <c r="BQJ49" s="23"/>
      <c r="BQK49" s="23"/>
      <c r="BQL49" s="23"/>
      <c r="BQM49" s="23"/>
      <c r="BQN49" s="23"/>
      <c r="BQO49" s="23"/>
      <c r="BQP49" s="23"/>
      <c r="BQQ49" s="23"/>
      <c r="BQR49" s="23"/>
      <c r="BQS49" s="23"/>
      <c r="BQT49" s="23"/>
      <c r="BQU49" s="23"/>
      <c r="BQV49" s="23"/>
      <c r="BQW49" s="23"/>
      <c r="BQX49" s="23"/>
      <c r="BQY49" s="23"/>
      <c r="BQZ49" s="23"/>
      <c r="BRA49" s="23"/>
      <c r="BRB49" s="23"/>
      <c r="BRC49" s="23"/>
      <c r="BRD49" s="23"/>
      <c r="BRE49" s="23"/>
      <c r="BRF49" s="23"/>
      <c r="BRG49" s="23"/>
      <c r="BRH49" s="23"/>
      <c r="BRI49" s="23"/>
      <c r="BRJ49" s="23"/>
      <c r="BRK49" s="23"/>
      <c r="BRL49" s="23"/>
      <c r="BRM49" s="23"/>
      <c r="BRN49" s="23"/>
      <c r="BRO49" s="23"/>
      <c r="BRP49" s="23"/>
      <c r="BRQ49" s="23"/>
      <c r="BRR49" s="23"/>
      <c r="BRS49" s="23"/>
      <c r="BRT49" s="23"/>
      <c r="BRU49" s="23"/>
      <c r="BRV49" s="23"/>
      <c r="BRW49" s="23"/>
      <c r="BRX49" s="23"/>
      <c r="BRY49" s="23"/>
      <c r="BRZ49" s="23"/>
      <c r="BSA49" s="23"/>
      <c r="BSB49" s="23"/>
      <c r="BSC49" s="23"/>
      <c r="BSD49" s="23"/>
      <c r="BSE49" s="23"/>
      <c r="BSF49" s="23"/>
      <c r="BSG49" s="23"/>
      <c r="BSH49" s="23"/>
      <c r="BSI49" s="23"/>
      <c r="BSJ49" s="23"/>
      <c r="BSK49" s="23"/>
      <c r="BSL49" s="23"/>
      <c r="BSM49" s="23"/>
      <c r="BSN49" s="23"/>
      <c r="BSO49" s="23"/>
      <c r="BSP49" s="23"/>
      <c r="BSQ49" s="23"/>
      <c r="BSR49" s="23"/>
      <c r="BSS49" s="23"/>
      <c r="BST49" s="23"/>
      <c r="BSU49" s="23"/>
      <c r="BSV49" s="23"/>
      <c r="BSW49" s="23"/>
      <c r="BSX49" s="23"/>
      <c r="BSY49" s="23"/>
      <c r="BSZ49" s="23"/>
      <c r="BTA49" s="23"/>
      <c r="BTB49" s="23"/>
      <c r="BTC49" s="23"/>
      <c r="BTD49" s="23"/>
      <c r="BTE49" s="23"/>
      <c r="BTF49" s="23"/>
      <c r="BTG49" s="23"/>
      <c r="BTH49" s="23"/>
      <c r="BTI49" s="23"/>
      <c r="BTJ49" s="23"/>
      <c r="BTK49" s="23"/>
      <c r="BTL49" s="23"/>
      <c r="BTM49" s="23"/>
      <c r="BTN49" s="23"/>
      <c r="BTO49" s="23"/>
      <c r="BTP49" s="23"/>
      <c r="BTQ49" s="23"/>
      <c r="BTR49" s="23"/>
      <c r="BTS49" s="23"/>
      <c r="BTT49" s="23"/>
      <c r="BTU49" s="23"/>
      <c r="BTV49" s="23"/>
      <c r="BTW49" s="23"/>
      <c r="BTX49" s="23"/>
      <c r="BTY49" s="23"/>
      <c r="BTZ49" s="23"/>
      <c r="BUA49" s="23"/>
      <c r="BUB49" s="23"/>
      <c r="BUC49" s="23"/>
      <c r="BUD49" s="23"/>
      <c r="BUE49" s="23"/>
      <c r="BUF49" s="23"/>
      <c r="BUG49" s="23"/>
      <c r="BUH49" s="23"/>
      <c r="BUI49" s="23"/>
      <c r="BUJ49" s="23"/>
      <c r="BUK49" s="23"/>
      <c r="BUL49" s="23"/>
      <c r="BUM49" s="23"/>
      <c r="BUN49" s="23"/>
      <c r="BUO49" s="23"/>
      <c r="BUP49" s="23"/>
      <c r="BUQ49" s="23"/>
      <c r="BUR49" s="23"/>
      <c r="BUS49" s="23"/>
      <c r="BUT49" s="23"/>
      <c r="BUU49" s="23"/>
      <c r="BUV49" s="23"/>
      <c r="BUW49" s="23"/>
      <c r="BUX49" s="23"/>
      <c r="BUY49" s="23"/>
      <c r="BUZ49" s="23"/>
      <c r="BVA49" s="23"/>
      <c r="BVB49" s="23"/>
      <c r="BVC49" s="23"/>
      <c r="BVD49" s="23"/>
      <c r="BVE49" s="23"/>
      <c r="BVF49" s="23"/>
      <c r="BVG49" s="23"/>
      <c r="BVH49" s="23"/>
      <c r="BVI49" s="23"/>
      <c r="BVJ49" s="23"/>
      <c r="BVK49" s="23"/>
      <c r="BVL49" s="23"/>
      <c r="BVM49" s="23"/>
      <c r="BVN49" s="23"/>
      <c r="BVO49" s="23"/>
      <c r="BVP49" s="23"/>
      <c r="BVQ49" s="23"/>
      <c r="BVR49" s="23"/>
      <c r="BVS49" s="23"/>
      <c r="BVT49" s="23"/>
      <c r="BVU49" s="23"/>
      <c r="BVV49" s="23"/>
      <c r="BVW49" s="23"/>
      <c r="BVX49" s="23"/>
      <c r="BVY49" s="23"/>
      <c r="BVZ49" s="23"/>
      <c r="BWA49" s="23"/>
      <c r="BWB49" s="23"/>
      <c r="BWC49" s="23"/>
      <c r="BWD49" s="23"/>
      <c r="BWE49" s="23"/>
      <c r="BWF49" s="23"/>
      <c r="BWG49" s="23"/>
      <c r="BWH49" s="23"/>
      <c r="BWI49" s="23"/>
      <c r="BWJ49" s="23"/>
      <c r="BWK49" s="23"/>
      <c r="BWL49" s="23"/>
      <c r="BWM49" s="23"/>
      <c r="BWN49" s="23"/>
      <c r="BWO49" s="23"/>
      <c r="BWP49" s="23"/>
      <c r="BWQ49" s="23"/>
      <c r="BWR49" s="23"/>
      <c r="BWS49" s="23"/>
      <c r="BWT49" s="23"/>
      <c r="BWU49" s="23"/>
      <c r="BWV49" s="23"/>
      <c r="BWW49" s="23"/>
      <c r="BWX49" s="23"/>
      <c r="BWY49" s="23"/>
      <c r="BWZ49" s="23"/>
      <c r="BXA49" s="23"/>
      <c r="BXB49" s="23"/>
      <c r="BXC49" s="23"/>
      <c r="BXD49" s="23"/>
      <c r="BXE49" s="23"/>
      <c r="BXF49" s="23"/>
      <c r="BXG49" s="23"/>
      <c r="BXH49" s="23"/>
      <c r="BXI49" s="23"/>
      <c r="BXJ49" s="23"/>
      <c r="BXK49" s="23"/>
      <c r="BXL49" s="23"/>
      <c r="BXM49" s="23"/>
      <c r="BXN49" s="23"/>
      <c r="BXO49" s="23"/>
      <c r="BXP49" s="23"/>
      <c r="BXQ49" s="23"/>
      <c r="BXR49" s="23"/>
      <c r="BXS49" s="23"/>
      <c r="BXT49" s="23"/>
      <c r="BXU49" s="23"/>
      <c r="BXV49" s="23"/>
      <c r="BXW49" s="23"/>
      <c r="BXX49" s="23"/>
      <c r="BXY49" s="23"/>
      <c r="BXZ49" s="23"/>
      <c r="BYA49" s="23"/>
      <c r="BYB49" s="23"/>
      <c r="BYC49" s="23"/>
      <c r="BYD49" s="23"/>
      <c r="BYE49" s="23"/>
      <c r="BYF49" s="23"/>
      <c r="BYG49" s="23"/>
      <c r="BYH49" s="23"/>
      <c r="BYI49" s="23"/>
      <c r="BYJ49" s="23"/>
      <c r="BYK49" s="23"/>
      <c r="BYL49" s="23"/>
      <c r="BYM49" s="23"/>
      <c r="BYN49" s="23"/>
      <c r="BYO49" s="23"/>
      <c r="BYP49" s="23"/>
      <c r="BYQ49" s="23"/>
      <c r="BYR49" s="23"/>
      <c r="BYS49" s="23"/>
      <c r="BYT49" s="23"/>
      <c r="BYU49" s="23"/>
      <c r="BYV49" s="23"/>
      <c r="BYW49" s="23"/>
      <c r="BYX49" s="23"/>
      <c r="BYY49" s="23"/>
      <c r="BYZ49" s="23"/>
      <c r="BZA49" s="23"/>
      <c r="BZB49" s="23"/>
      <c r="BZC49" s="23"/>
      <c r="BZD49" s="23"/>
      <c r="BZE49" s="23"/>
      <c r="BZF49" s="23"/>
      <c r="BZG49" s="23"/>
      <c r="BZH49" s="23"/>
      <c r="BZI49" s="23"/>
      <c r="BZJ49" s="23"/>
      <c r="BZK49" s="23"/>
      <c r="BZL49" s="23"/>
      <c r="BZM49" s="23"/>
      <c r="BZN49" s="23"/>
      <c r="BZO49" s="23"/>
      <c r="BZP49" s="23"/>
      <c r="BZQ49" s="23"/>
      <c r="BZR49" s="23"/>
      <c r="BZS49" s="23"/>
      <c r="BZT49" s="23"/>
      <c r="BZU49" s="23"/>
      <c r="BZV49" s="23"/>
      <c r="BZW49" s="23"/>
      <c r="BZX49" s="23"/>
      <c r="BZY49" s="23"/>
      <c r="BZZ49" s="23"/>
      <c r="CAA49" s="23"/>
      <c r="CAB49" s="23"/>
      <c r="CAC49" s="23"/>
      <c r="CAD49" s="23"/>
      <c r="CAE49" s="23"/>
      <c r="CAF49" s="23"/>
      <c r="CAG49" s="23"/>
      <c r="CAH49" s="23"/>
      <c r="CAI49" s="23"/>
      <c r="CAJ49" s="23"/>
      <c r="CAK49" s="23"/>
      <c r="CAL49" s="23"/>
      <c r="CAM49" s="23"/>
      <c r="CAN49" s="23"/>
      <c r="CAO49" s="23"/>
      <c r="CAP49" s="23"/>
      <c r="CAQ49" s="23"/>
      <c r="CAR49" s="23"/>
      <c r="CAS49" s="23"/>
      <c r="CAT49" s="23"/>
      <c r="CAU49" s="23"/>
      <c r="CAV49" s="23"/>
      <c r="CAW49" s="23"/>
      <c r="CAX49" s="23"/>
      <c r="CAY49" s="23"/>
      <c r="CAZ49" s="23"/>
      <c r="CBA49" s="23"/>
      <c r="CBB49" s="23"/>
      <c r="CBC49" s="23"/>
      <c r="CBD49" s="23"/>
      <c r="CBE49" s="23"/>
      <c r="CBF49" s="23"/>
      <c r="CBG49" s="23"/>
      <c r="CBH49" s="23"/>
      <c r="CBI49" s="23"/>
      <c r="CBJ49" s="23"/>
      <c r="CBK49" s="23"/>
      <c r="CBL49" s="23"/>
      <c r="CBM49" s="23"/>
      <c r="CBN49" s="23"/>
      <c r="CBO49" s="23"/>
      <c r="CBP49" s="23"/>
      <c r="CBQ49" s="23"/>
      <c r="CBR49" s="23"/>
      <c r="CBS49" s="23"/>
      <c r="CBT49" s="23"/>
      <c r="CBU49" s="23"/>
      <c r="CBV49" s="23"/>
      <c r="CBW49" s="23"/>
      <c r="CBX49" s="23"/>
      <c r="CBY49" s="23"/>
      <c r="CBZ49" s="23"/>
      <c r="CCA49" s="23"/>
      <c r="CCB49" s="23"/>
      <c r="CCC49" s="23"/>
      <c r="CCD49" s="23"/>
      <c r="CCE49" s="23"/>
      <c r="CCF49" s="23"/>
      <c r="CCG49" s="23"/>
      <c r="CCH49" s="23"/>
      <c r="CCI49" s="23"/>
      <c r="CCJ49" s="23"/>
      <c r="CCK49" s="23"/>
      <c r="CCL49" s="23"/>
      <c r="CCM49" s="23"/>
      <c r="CCN49" s="23"/>
      <c r="CCO49" s="23"/>
      <c r="CCP49" s="23"/>
      <c r="CCQ49" s="23"/>
      <c r="CCR49" s="23"/>
      <c r="CCS49" s="23"/>
      <c r="CCT49" s="23"/>
      <c r="CCU49" s="23"/>
      <c r="CCV49" s="23"/>
      <c r="CCW49" s="23"/>
      <c r="CCX49" s="23"/>
      <c r="CCY49" s="23"/>
      <c r="CCZ49" s="23"/>
      <c r="CDA49" s="23"/>
      <c r="CDB49" s="23"/>
      <c r="CDC49" s="23"/>
      <c r="CDD49" s="23"/>
      <c r="CDE49" s="23"/>
      <c r="CDF49" s="23"/>
      <c r="CDG49" s="23"/>
      <c r="CDH49" s="23"/>
      <c r="CDI49" s="23"/>
      <c r="CDJ49" s="23"/>
      <c r="CDK49" s="23"/>
      <c r="CDL49" s="23"/>
      <c r="CDM49" s="23"/>
      <c r="CDN49" s="23"/>
      <c r="CDO49" s="23"/>
      <c r="CDP49" s="23"/>
      <c r="CDQ49" s="23"/>
      <c r="CDR49" s="23"/>
      <c r="CDS49" s="23"/>
      <c r="CDT49" s="23"/>
      <c r="CDU49" s="23"/>
      <c r="CDV49" s="23"/>
      <c r="CDW49" s="23"/>
      <c r="CDX49" s="23"/>
      <c r="CDY49" s="23"/>
      <c r="CDZ49" s="23"/>
      <c r="CEA49" s="23"/>
      <c r="CEB49" s="23"/>
      <c r="CEC49" s="23"/>
      <c r="CED49" s="23"/>
      <c r="CEE49" s="23"/>
      <c r="CEF49" s="23"/>
      <c r="CEG49" s="23"/>
      <c r="CEH49" s="23"/>
      <c r="CEI49" s="23"/>
      <c r="CEJ49" s="23"/>
      <c r="CEK49" s="23"/>
      <c r="CEL49" s="23"/>
      <c r="CEM49" s="23"/>
      <c r="CEN49" s="23"/>
      <c r="CEO49" s="23"/>
      <c r="CEP49" s="23"/>
      <c r="CEQ49" s="23"/>
      <c r="CER49" s="23"/>
      <c r="CES49" s="23"/>
      <c r="CET49" s="23"/>
      <c r="CEU49" s="23"/>
      <c r="CEV49" s="23"/>
      <c r="CEW49" s="23"/>
      <c r="CEX49" s="23"/>
      <c r="CEY49" s="23"/>
      <c r="CEZ49" s="23"/>
      <c r="CFA49" s="23"/>
      <c r="CFB49" s="23"/>
      <c r="CFC49" s="23"/>
      <c r="CFD49" s="23"/>
      <c r="CFE49" s="23"/>
      <c r="CFF49" s="23"/>
      <c r="CFG49" s="23"/>
      <c r="CFH49" s="23"/>
      <c r="CFI49" s="23"/>
      <c r="CFJ49" s="23"/>
      <c r="CFK49" s="23"/>
      <c r="CFL49" s="23"/>
      <c r="CFM49" s="23"/>
      <c r="CFN49" s="23"/>
      <c r="CFO49" s="23"/>
      <c r="CFP49" s="23"/>
      <c r="CFQ49" s="23"/>
      <c r="CFR49" s="23"/>
      <c r="CFS49" s="23"/>
      <c r="CFT49" s="23"/>
      <c r="CFU49" s="23"/>
      <c r="CFV49" s="23"/>
      <c r="CFW49" s="23"/>
      <c r="CFX49" s="23"/>
      <c r="CFY49" s="23"/>
      <c r="CFZ49" s="23"/>
      <c r="CGA49" s="23"/>
      <c r="CGB49" s="23"/>
      <c r="CGC49" s="23"/>
      <c r="CGD49" s="23"/>
      <c r="CGE49" s="23"/>
      <c r="CGF49" s="23"/>
      <c r="CGG49" s="23"/>
      <c r="CGH49" s="23"/>
      <c r="CGI49" s="23"/>
      <c r="CGJ49" s="23"/>
      <c r="CGK49" s="23"/>
      <c r="CGL49" s="23"/>
      <c r="CGM49" s="23"/>
      <c r="CGN49" s="23"/>
      <c r="CGO49" s="23"/>
      <c r="CGP49" s="23"/>
      <c r="CGQ49" s="23"/>
      <c r="CGR49" s="23"/>
      <c r="CGS49" s="23"/>
      <c r="CGT49" s="23"/>
      <c r="CGU49" s="23"/>
      <c r="CGV49" s="23"/>
      <c r="CGW49" s="23"/>
      <c r="CGX49" s="23"/>
      <c r="CGY49" s="23"/>
      <c r="CGZ49" s="23"/>
      <c r="CHA49" s="23"/>
      <c r="CHB49" s="23"/>
      <c r="CHC49" s="23"/>
      <c r="CHD49" s="23"/>
      <c r="CHE49" s="23"/>
      <c r="CHF49" s="23"/>
      <c r="CHG49" s="23"/>
      <c r="CHH49" s="23"/>
      <c r="CHI49" s="23"/>
      <c r="CHJ49" s="23"/>
      <c r="CHK49" s="23"/>
      <c r="CHL49" s="23"/>
      <c r="CHM49" s="23"/>
      <c r="CHN49" s="23"/>
      <c r="CHO49" s="23"/>
      <c r="CHP49" s="23"/>
      <c r="CHQ49" s="23"/>
      <c r="CHR49" s="23"/>
      <c r="CHS49" s="23"/>
      <c r="CHT49" s="23"/>
      <c r="CHU49" s="23"/>
      <c r="CHV49" s="23"/>
      <c r="CHW49" s="23"/>
      <c r="CHX49" s="23"/>
      <c r="CHY49" s="23"/>
      <c r="CHZ49" s="23"/>
      <c r="CIA49" s="23"/>
      <c r="CIB49" s="23"/>
      <c r="CIC49" s="23"/>
      <c r="CID49" s="23"/>
      <c r="CIE49" s="23"/>
      <c r="CIF49" s="23"/>
      <c r="CIG49" s="23"/>
      <c r="CIH49" s="23"/>
      <c r="CII49" s="23"/>
      <c r="CIJ49" s="23"/>
      <c r="CIK49" s="23"/>
      <c r="CIL49" s="23"/>
      <c r="CIM49" s="23"/>
      <c r="CIN49" s="23"/>
      <c r="CIO49" s="23"/>
      <c r="CIP49" s="23"/>
      <c r="CIQ49" s="23"/>
      <c r="CIR49" s="23"/>
      <c r="CIS49" s="23"/>
      <c r="CIT49" s="23"/>
      <c r="CIU49" s="23"/>
      <c r="CIV49" s="23"/>
      <c r="CIW49" s="23"/>
      <c r="CIX49" s="23"/>
      <c r="CIY49" s="23"/>
      <c r="CIZ49" s="23"/>
      <c r="CJA49" s="23"/>
      <c r="CJB49" s="23"/>
      <c r="CJC49" s="23"/>
      <c r="CJD49" s="23"/>
      <c r="CJE49" s="23"/>
      <c r="CJF49" s="23"/>
      <c r="CJG49" s="23"/>
      <c r="CJH49" s="23"/>
      <c r="CJI49" s="23"/>
      <c r="CJJ49" s="23"/>
      <c r="CJK49" s="23"/>
      <c r="CJL49" s="23"/>
      <c r="CJM49" s="23"/>
      <c r="CJN49" s="23"/>
      <c r="CJO49" s="23"/>
      <c r="CJP49" s="23"/>
      <c r="CJQ49" s="23"/>
      <c r="CJR49" s="23"/>
      <c r="CJS49" s="23"/>
      <c r="CJT49" s="23"/>
      <c r="CJU49" s="23"/>
      <c r="CJV49" s="23"/>
      <c r="CJW49" s="23"/>
      <c r="CJX49" s="23"/>
      <c r="CJY49" s="23"/>
      <c r="CJZ49" s="23"/>
      <c r="CKA49" s="23"/>
      <c r="CKB49" s="23"/>
      <c r="CKC49" s="23"/>
      <c r="CKD49" s="23"/>
      <c r="CKE49" s="23"/>
      <c r="CKF49" s="23"/>
      <c r="CKG49" s="23"/>
      <c r="CKH49" s="23"/>
      <c r="CKI49" s="23"/>
      <c r="CKJ49" s="23"/>
      <c r="CKK49" s="23"/>
      <c r="CKL49" s="23"/>
      <c r="CKM49" s="23"/>
      <c r="CKN49" s="23"/>
      <c r="CKO49" s="23"/>
      <c r="CKP49" s="23"/>
      <c r="CKQ49" s="23"/>
      <c r="CKR49" s="23"/>
      <c r="CKS49" s="23"/>
      <c r="CKT49" s="23"/>
      <c r="CKU49" s="23"/>
      <c r="CKV49" s="23"/>
      <c r="CKW49" s="23"/>
      <c r="CKX49" s="23"/>
      <c r="CKY49" s="23"/>
      <c r="CKZ49" s="23"/>
      <c r="CLA49" s="23"/>
      <c r="CLB49" s="23"/>
      <c r="CLC49" s="23"/>
      <c r="CLD49" s="23"/>
      <c r="CLE49" s="23"/>
      <c r="CLF49" s="23"/>
      <c r="CLG49" s="23"/>
      <c r="CLH49" s="23"/>
      <c r="CLI49" s="23"/>
      <c r="CLJ49" s="23"/>
      <c r="CLK49" s="23"/>
      <c r="CLL49" s="23"/>
      <c r="CLM49" s="23"/>
      <c r="CLN49" s="23"/>
      <c r="CLO49" s="23"/>
      <c r="CLP49" s="23"/>
      <c r="CLQ49" s="23"/>
      <c r="CLR49" s="23"/>
      <c r="CLS49" s="23"/>
      <c r="CLT49" s="23"/>
      <c r="CLU49" s="23"/>
      <c r="CLV49" s="23"/>
      <c r="CLW49" s="23"/>
      <c r="CLX49" s="23"/>
      <c r="CLY49" s="23"/>
      <c r="CLZ49" s="23"/>
      <c r="CMA49" s="23"/>
      <c r="CMB49" s="23"/>
      <c r="CMC49" s="23"/>
      <c r="CMD49" s="23"/>
      <c r="CME49" s="23"/>
      <c r="CMF49" s="23"/>
      <c r="CMG49" s="23"/>
      <c r="CMH49" s="23"/>
      <c r="CMI49" s="23"/>
      <c r="CMJ49" s="23"/>
      <c r="CMK49" s="23"/>
      <c r="CML49" s="23"/>
      <c r="CMM49" s="23"/>
      <c r="CMN49" s="23"/>
      <c r="CMO49" s="23"/>
      <c r="CMP49" s="23"/>
      <c r="CMQ49" s="23"/>
      <c r="CMR49" s="23"/>
      <c r="CMS49" s="23"/>
      <c r="CMT49" s="23"/>
      <c r="CMU49" s="23"/>
      <c r="CMV49" s="23"/>
      <c r="CMW49" s="23"/>
      <c r="CMX49" s="23"/>
      <c r="CMY49" s="23"/>
      <c r="CMZ49" s="23"/>
      <c r="CNA49" s="23"/>
      <c r="CNB49" s="23"/>
      <c r="CNC49" s="23"/>
      <c r="CND49" s="23"/>
      <c r="CNE49" s="23"/>
      <c r="CNF49" s="23"/>
      <c r="CNG49" s="23"/>
      <c r="CNH49" s="23"/>
      <c r="CNI49" s="23"/>
      <c r="CNJ49" s="23"/>
      <c r="CNK49" s="23"/>
      <c r="CNL49" s="23"/>
      <c r="CNM49" s="23"/>
      <c r="CNN49" s="23"/>
      <c r="CNO49" s="23"/>
      <c r="CNP49" s="23"/>
      <c r="CNQ49" s="23"/>
      <c r="CNR49" s="23"/>
      <c r="CNS49" s="23"/>
      <c r="CNT49" s="23"/>
      <c r="CNU49" s="23"/>
      <c r="CNV49" s="23"/>
      <c r="CNW49" s="23"/>
      <c r="CNX49" s="23"/>
      <c r="CNY49" s="23"/>
      <c r="CNZ49" s="23"/>
      <c r="COA49" s="23"/>
      <c r="COB49" s="23"/>
      <c r="COC49" s="23"/>
      <c r="COD49" s="23"/>
      <c r="COE49" s="23"/>
      <c r="COF49" s="23"/>
      <c r="COG49" s="23"/>
      <c r="COH49" s="23"/>
      <c r="COI49" s="23"/>
      <c r="COJ49" s="23"/>
      <c r="COK49" s="23"/>
      <c r="COL49" s="23"/>
      <c r="COM49" s="23"/>
      <c r="CON49" s="23"/>
      <c r="COO49" s="23"/>
      <c r="COP49" s="23"/>
      <c r="COQ49" s="23"/>
      <c r="COR49" s="23"/>
      <c r="COS49" s="23"/>
      <c r="COT49" s="23"/>
      <c r="COU49" s="23"/>
      <c r="COV49" s="23"/>
      <c r="COW49" s="23"/>
      <c r="COX49" s="23"/>
      <c r="COY49" s="23"/>
      <c r="COZ49" s="23"/>
      <c r="CPA49" s="23"/>
      <c r="CPB49" s="23"/>
      <c r="CPC49" s="23"/>
      <c r="CPD49" s="23"/>
      <c r="CPE49" s="23"/>
      <c r="CPF49" s="23"/>
      <c r="CPG49" s="23"/>
      <c r="CPH49" s="23"/>
      <c r="CPI49" s="23"/>
      <c r="CPJ49" s="23"/>
      <c r="CPK49" s="23"/>
      <c r="CPL49" s="23"/>
      <c r="CPM49" s="23"/>
      <c r="CPN49" s="23"/>
      <c r="CPO49" s="23"/>
      <c r="CPP49" s="23"/>
      <c r="CPQ49" s="23"/>
      <c r="CPR49" s="23"/>
      <c r="CPS49" s="23"/>
      <c r="CPT49" s="23"/>
      <c r="CPU49" s="23"/>
      <c r="CPV49" s="23"/>
      <c r="CPW49" s="23"/>
      <c r="CPX49" s="23"/>
      <c r="CPY49" s="23"/>
      <c r="CPZ49" s="23"/>
      <c r="CQA49" s="23"/>
      <c r="CQB49" s="23"/>
      <c r="CQC49" s="23"/>
      <c r="CQD49" s="23"/>
      <c r="CQE49" s="23"/>
      <c r="CQF49" s="23"/>
      <c r="CQG49" s="23"/>
      <c r="CQH49" s="23"/>
      <c r="CQI49" s="23"/>
      <c r="CQJ49" s="23"/>
      <c r="CQK49" s="23"/>
      <c r="CQL49" s="23"/>
      <c r="CQM49" s="23"/>
      <c r="CQN49" s="23"/>
      <c r="CQO49" s="23"/>
      <c r="CQP49" s="23"/>
      <c r="CQQ49" s="23"/>
      <c r="CQR49" s="23"/>
      <c r="CQS49" s="23"/>
      <c r="CQT49" s="23"/>
      <c r="CQU49" s="23"/>
      <c r="CQV49" s="23"/>
      <c r="CQW49" s="23"/>
      <c r="CQX49" s="23"/>
      <c r="CQY49" s="23"/>
      <c r="CQZ49" s="23"/>
      <c r="CRA49" s="23"/>
      <c r="CRB49" s="23"/>
      <c r="CRC49" s="23"/>
      <c r="CRD49" s="23"/>
      <c r="CRE49" s="23"/>
      <c r="CRF49" s="23"/>
      <c r="CRG49" s="23"/>
      <c r="CRH49" s="23"/>
      <c r="CRI49" s="23"/>
      <c r="CRJ49" s="23"/>
      <c r="CRK49" s="23"/>
      <c r="CRL49" s="23"/>
      <c r="CRM49" s="23"/>
      <c r="CRN49" s="23"/>
      <c r="CRO49" s="23"/>
      <c r="CRP49" s="23"/>
      <c r="CRQ49" s="23"/>
      <c r="CRR49" s="23"/>
      <c r="CRS49" s="23"/>
      <c r="CRT49" s="23"/>
      <c r="CRU49" s="23"/>
      <c r="CRV49" s="23"/>
      <c r="CRW49" s="23"/>
      <c r="CRX49" s="23"/>
      <c r="CRY49" s="23"/>
      <c r="CRZ49" s="23"/>
      <c r="CSA49" s="23"/>
      <c r="CSB49" s="23"/>
      <c r="CSC49" s="23"/>
      <c r="CSD49" s="23"/>
      <c r="CSE49" s="23"/>
      <c r="CSF49" s="23"/>
      <c r="CSG49" s="23"/>
      <c r="CSH49" s="23"/>
      <c r="CSI49" s="23"/>
      <c r="CSJ49" s="23"/>
      <c r="CSK49" s="23"/>
      <c r="CSL49" s="23"/>
      <c r="CSM49" s="23"/>
      <c r="CSN49" s="23"/>
      <c r="CSO49" s="23"/>
      <c r="CSP49" s="23"/>
      <c r="CSQ49" s="23"/>
      <c r="CSR49" s="23"/>
      <c r="CSS49" s="23"/>
      <c r="CST49" s="23"/>
      <c r="CSU49" s="23"/>
      <c r="CSV49" s="23"/>
      <c r="CSW49" s="23"/>
      <c r="CSX49" s="23"/>
      <c r="CSY49" s="23"/>
      <c r="CSZ49" s="23"/>
      <c r="CTA49" s="23"/>
      <c r="CTB49" s="23"/>
      <c r="CTC49" s="23"/>
      <c r="CTD49" s="23"/>
      <c r="CTE49" s="23"/>
      <c r="CTF49" s="23"/>
      <c r="CTG49" s="23"/>
      <c r="CTH49" s="23"/>
      <c r="CTI49" s="23"/>
      <c r="CTJ49" s="23"/>
      <c r="CTK49" s="23"/>
      <c r="CTL49" s="23"/>
      <c r="CTM49" s="23"/>
      <c r="CTN49" s="23"/>
      <c r="CTO49" s="23"/>
      <c r="CTP49" s="23"/>
      <c r="CTQ49" s="23"/>
      <c r="CTR49" s="23"/>
      <c r="CTS49" s="23"/>
      <c r="CTT49" s="23"/>
      <c r="CTU49" s="23"/>
      <c r="CTV49" s="23"/>
      <c r="CTW49" s="23"/>
      <c r="CTX49" s="23"/>
      <c r="CTY49" s="23"/>
      <c r="CTZ49" s="23"/>
      <c r="CUA49" s="23"/>
      <c r="CUB49" s="23"/>
      <c r="CUC49" s="23"/>
      <c r="CUD49" s="23"/>
      <c r="CUE49" s="23"/>
      <c r="CUF49" s="23"/>
      <c r="CUG49" s="23"/>
      <c r="CUH49" s="23"/>
      <c r="CUI49" s="23"/>
      <c r="CUJ49" s="23"/>
      <c r="CUK49" s="23"/>
      <c r="CUL49" s="23"/>
      <c r="CUM49" s="23"/>
      <c r="CUN49" s="23"/>
      <c r="CUO49" s="23"/>
      <c r="CUP49" s="23"/>
      <c r="CUQ49" s="23"/>
      <c r="CUR49" s="23"/>
      <c r="CUS49" s="23"/>
      <c r="CUT49" s="23"/>
      <c r="CUU49" s="23"/>
      <c r="CUV49" s="23"/>
      <c r="CUW49" s="23"/>
      <c r="CUX49" s="23"/>
      <c r="CUY49" s="23"/>
      <c r="CUZ49" s="23"/>
      <c r="CVA49" s="23"/>
      <c r="CVB49" s="23"/>
      <c r="CVC49" s="23"/>
      <c r="CVD49" s="23"/>
      <c r="CVE49" s="23"/>
      <c r="CVF49" s="23"/>
      <c r="CVG49" s="23"/>
      <c r="CVH49" s="23"/>
      <c r="CVI49" s="23"/>
      <c r="CVJ49" s="23"/>
      <c r="CVK49" s="23"/>
      <c r="CVL49" s="23"/>
      <c r="CVM49" s="23"/>
      <c r="CVN49" s="23"/>
      <c r="CVO49" s="23"/>
      <c r="CVP49" s="23"/>
      <c r="CVQ49" s="23"/>
      <c r="CVR49" s="23"/>
      <c r="CVS49" s="23"/>
      <c r="CVT49" s="23"/>
      <c r="CVU49" s="23"/>
      <c r="CVV49" s="23"/>
      <c r="CVW49" s="23"/>
      <c r="CVX49" s="23"/>
      <c r="CVY49" s="23"/>
      <c r="CVZ49" s="23"/>
      <c r="CWA49" s="23"/>
      <c r="CWB49" s="23"/>
      <c r="CWC49" s="23"/>
      <c r="CWD49" s="23"/>
      <c r="CWE49" s="23"/>
      <c r="CWF49" s="23"/>
      <c r="CWG49" s="23"/>
      <c r="CWH49" s="23"/>
      <c r="CWI49" s="23"/>
      <c r="CWJ49" s="23"/>
      <c r="CWK49" s="23"/>
      <c r="CWL49" s="23"/>
      <c r="CWM49" s="23"/>
      <c r="CWN49" s="23"/>
      <c r="CWO49" s="23"/>
      <c r="CWP49" s="23"/>
      <c r="CWQ49" s="23"/>
      <c r="CWR49" s="23"/>
      <c r="CWS49" s="23"/>
      <c r="CWT49" s="23"/>
      <c r="CWU49" s="23"/>
      <c r="CWV49" s="23"/>
      <c r="CWW49" s="23"/>
      <c r="CWX49" s="23"/>
      <c r="CWY49" s="23"/>
      <c r="CWZ49" s="23"/>
      <c r="CXA49" s="23"/>
      <c r="CXB49" s="23"/>
      <c r="CXC49" s="23"/>
      <c r="CXD49" s="23"/>
      <c r="CXE49" s="23"/>
      <c r="CXF49" s="23"/>
      <c r="CXG49" s="23"/>
      <c r="CXH49" s="23"/>
      <c r="CXI49" s="23"/>
      <c r="CXJ49" s="23"/>
      <c r="CXK49" s="23"/>
      <c r="CXL49" s="23"/>
      <c r="CXM49" s="23"/>
      <c r="CXN49" s="23"/>
      <c r="CXO49" s="23"/>
      <c r="CXP49" s="23"/>
      <c r="CXQ49" s="23"/>
      <c r="CXR49" s="23"/>
      <c r="CXS49" s="23"/>
      <c r="CXT49" s="23"/>
      <c r="CXU49" s="23"/>
      <c r="CXV49" s="23"/>
      <c r="CXW49" s="23"/>
      <c r="CXX49" s="23"/>
      <c r="CXY49" s="23"/>
      <c r="CXZ49" s="23"/>
      <c r="CYA49" s="23"/>
      <c r="CYB49" s="23"/>
      <c r="CYC49" s="23"/>
      <c r="CYD49" s="23"/>
      <c r="CYE49" s="23"/>
      <c r="CYF49" s="23"/>
      <c r="CYG49" s="23"/>
      <c r="CYH49" s="23"/>
      <c r="CYI49" s="23"/>
      <c r="CYJ49" s="23"/>
      <c r="CYK49" s="23"/>
      <c r="CYL49" s="23"/>
      <c r="CYM49" s="23"/>
      <c r="CYN49" s="23"/>
      <c r="CYO49" s="23"/>
      <c r="CYP49" s="23"/>
      <c r="CYQ49" s="23"/>
      <c r="CYR49" s="23"/>
      <c r="CYS49" s="23"/>
      <c r="CYT49" s="23"/>
      <c r="CYU49" s="23"/>
      <c r="CYV49" s="23"/>
      <c r="CYW49" s="23"/>
      <c r="CYX49" s="23"/>
      <c r="CYY49" s="23"/>
      <c r="CYZ49" s="23"/>
      <c r="CZA49" s="23"/>
      <c r="CZB49" s="23"/>
      <c r="CZC49" s="23"/>
      <c r="CZD49" s="23"/>
      <c r="CZE49" s="23"/>
      <c r="CZF49" s="23"/>
      <c r="CZG49" s="23"/>
      <c r="CZH49" s="23"/>
      <c r="CZI49" s="23"/>
      <c r="CZJ49" s="23"/>
      <c r="CZK49" s="23"/>
      <c r="CZL49" s="23"/>
      <c r="CZM49" s="23"/>
      <c r="CZN49" s="23"/>
      <c r="CZO49" s="23"/>
      <c r="CZP49" s="23"/>
      <c r="CZQ49" s="23"/>
      <c r="CZR49" s="23"/>
      <c r="CZS49" s="23"/>
      <c r="CZT49" s="23"/>
      <c r="CZU49" s="23"/>
      <c r="CZV49" s="23"/>
      <c r="CZW49" s="23"/>
      <c r="CZX49" s="23"/>
      <c r="CZY49" s="23"/>
      <c r="CZZ49" s="23"/>
      <c r="DAA49" s="23"/>
      <c r="DAB49" s="23"/>
      <c r="DAC49" s="23"/>
      <c r="DAD49" s="23"/>
      <c r="DAE49" s="23"/>
      <c r="DAF49" s="23"/>
      <c r="DAG49" s="23"/>
      <c r="DAH49" s="23"/>
      <c r="DAI49" s="23"/>
      <c r="DAJ49" s="23"/>
      <c r="DAK49" s="23"/>
      <c r="DAL49" s="23"/>
      <c r="DAM49" s="23"/>
      <c r="DAN49" s="23"/>
      <c r="DAO49" s="23"/>
      <c r="DAP49" s="23"/>
      <c r="DAQ49" s="23"/>
      <c r="DAR49" s="23"/>
      <c r="DAS49" s="23"/>
      <c r="DAT49" s="23"/>
      <c r="DAU49" s="23"/>
      <c r="DAV49" s="23"/>
      <c r="DAW49" s="23"/>
      <c r="DAX49" s="23"/>
      <c r="DAY49" s="23"/>
      <c r="DAZ49" s="23"/>
      <c r="DBA49" s="23"/>
      <c r="DBB49" s="23"/>
      <c r="DBC49" s="23"/>
      <c r="DBD49" s="23"/>
      <c r="DBE49" s="23"/>
      <c r="DBF49" s="23"/>
      <c r="DBG49" s="23"/>
      <c r="DBH49" s="23"/>
      <c r="DBI49" s="23"/>
      <c r="DBJ49" s="23"/>
      <c r="DBK49" s="23"/>
      <c r="DBL49" s="23"/>
      <c r="DBM49" s="23"/>
      <c r="DBN49" s="23"/>
      <c r="DBO49" s="23"/>
      <c r="DBP49" s="23"/>
      <c r="DBQ49" s="23"/>
      <c r="DBR49" s="23"/>
      <c r="DBS49" s="23"/>
      <c r="DBT49" s="23"/>
      <c r="DBU49" s="23"/>
      <c r="DBV49" s="23"/>
      <c r="DBW49" s="23"/>
      <c r="DBX49" s="23"/>
      <c r="DBY49" s="23"/>
      <c r="DBZ49" s="23"/>
      <c r="DCA49" s="23"/>
      <c r="DCB49" s="23"/>
      <c r="DCC49" s="23"/>
      <c r="DCD49" s="23"/>
      <c r="DCE49" s="23"/>
      <c r="DCF49" s="23"/>
      <c r="DCG49" s="23"/>
      <c r="DCH49" s="23"/>
      <c r="DCI49" s="23"/>
      <c r="DCJ49" s="23"/>
      <c r="DCK49" s="23"/>
      <c r="DCL49" s="23"/>
      <c r="DCM49" s="23"/>
      <c r="DCN49" s="23"/>
      <c r="DCO49" s="23"/>
      <c r="DCP49" s="23"/>
      <c r="DCQ49" s="23"/>
      <c r="DCR49" s="23"/>
      <c r="DCS49" s="23"/>
      <c r="DCT49" s="23"/>
      <c r="DCU49" s="23"/>
      <c r="DCV49" s="23"/>
      <c r="DCW49" s="23"/>
      <c r="DCX49" s="23"/>
      <c r="DCY49" s="23"/>
      <c r="DCZ49" s="23"/>
      <c r="DDA49" s="23"/>
      <c r="DDB49" s="23"/>
      <c r="DDC49" s="23"/>
      <c r="DDD49" s="23"/>
      <c r="DDE49" s="23"/>
      <c r="DDF49" s="23"/>
      <c r="DDG49" s="23"/>
      <c r="DDH49" s="23"/>
      <c r="DDI49" s="23"/>
      <c r="DDJ49" s="23"/>
      <c r="DDK49" s="23"/>
      <c r="DDL49" s="23"/>
      <c r="DDM49" s="23"/>
      <c r="DDN49" s="23"/>
      <c r="DDO49" s="23"/>
      <c r="DDP49" s="23"/>
      <c r="DDQ49" s="23"/>
      <c r="DDR49" s="23"/>
      <c r="DDS49" s="23"/>
      <c r="DDT49" s="23"/>
      <c r="DDU49" s="23"/>
      <c r="DDV49" s="23"/>
      <c r="DDW49" s="23"/>
      <c r="DDX49" s="23"/>
      <c r="DDY49" s="23"/>
      <c r="DDZ49" s="23"/>
      <c r="DEA49" s="23"/>
      <c r="DEB49" s="23"/>
      <c r="DEC49" s="23"/>
      <c r="DED49" s="23"/>
      <c r="DEE49" s="23"/>
      <c r="DEF49" s="23"/>
      <c r="DEG49" s="23"/>
      <c r="DEH49" s="23"/>
      <c r="DEI49" s="23"/>
      <c r="DEJ49" s="23"/>
      <c r="DEK49" s="23"/>
      <c r="DEL49" s="23"/>
      <c r="DEM49" s="23"/>
      <c r="DEN49" s="23"/>
      <c r="DEO49" s="23"/>
      <c r="DEP49" s="23"/>
      <c r="DEQ49" s="23"/>
      <c r="DER49" s="23"/>
      <c r="DES49" s="23"/>
      <c r="DET49" s="23"/>
      <c r="DEU49" s="23"/>
      <c r="DEV49" s="23"/>
      <c r="DEW49" s="23"/>
      <c r="DEX49" s="23"/>
      <c r="DEY49" s="23"/>
      <c r="DEZ49" s="23"/>
      <c r="DFA49" s="23"/>
      <c r="DFB49" s="23"/>
      <c r="DFC49" s="23"/>
      <c r="DFD49" s="23"/>
      <c r="DFE49" s="23"/>
      <c r="DFF49" s="23"/>
      <c r="DFG49" s="23"/>
      <c r="DFH49" s="23"/>
      <c r="DFI49" s="23"/>
      <c r="DFJ49" s="23"/>
      <c r="DFK49" s="23"/>
      <c r="DFL49" s="23"/>
      <c r="DFM49" s="23"/>
      <c r="DFN49" s="23"/>
      <c r="DFO49" s="23"/>
      <c r="DFP49" s="23"/>
      <c r="DFQ49" s="23"/>
      <c r="DFR49" s="23"/>
      <c r="DFS49" s="23"/>
      <c r="DFT49" s="23"/>
      <c r="DFU49" s="23"/>
      <c r="DFV49" s="23"/>
      <c r="DFW49" s="23"/>
      <c r="DFX49" s="23"/>
      <c r="DFY49" s="23"/>
      <c r="DFZ49" s="23"/>
      <c r="DGA49" s="23"/>
      <c r="DGB49" s="23"/>
      <c r="DGC49" s="23"/>
      <c r="DGD49" s="23"/>
      <c r="DGE49" s="23"/>
      <c r="DGF49" s="23"/>
      <c r="DGG49" s="23"/>
      <c r="DGH49" s="23"/>
      <c r="DGI49" s="23"/>
      <c r="DGJ49" s="23"/>
      <c r="DGK49" s="23"/>
      <c r="DGL49" s="23"/>
      <c r="DGM49" s="23"/>
      <c r="DGN49" s="23"/>
      <c r="DGO49" s="23"/>
      <c r="DGP49" s="23"/>
      <c r="DGQ49" s="23"/>
      <c r="DGR49" s="23"/>
      <c r="DGS49" s="23"/>
      <c r="DGT49" s="23"/>
      <c r="DGU49" s="23"/>
      <c r="DGV49" s="23"/>
      <c r="DGW49" s="23"/>
      <c r="DGX49" s="23"/>
      <c r="DGY49" s="23"/>
      <c r="DGZ49" s="23"/>
      <c r="DHA49" s="23"/>
      <c r="DHB49" s="23"/>
      <c r="DHC49" s="23"/>
      <c r="DHD49" s="23"/>
      <c r="DHE49" s="23"/>
      <c r="DHF49" s="23"/>
      <c r="DHG49" s="23"/>
      <c r="DHH49" s="23"/>
      <c r="DHI49" s="23"/>
      <c r="DHJ49" s="23"/>
      <c r="DHK49" s="23"/>
      <c r="DHL49" s="23"/>
      <c r="DHM49" s="23"/>
      <c r="DHN49" s="23"/>
      <c r="DHO49" s="23"/>
      <c r="DHP49" s="23"/>
      <c r="DHQ49" s="23"/>
      <c r="DHR49" s="23"/>
      <c r="DHS49" s="23"/>
      <c r="DHT49" s="23"/>
      <c r="DHU49" s="23"/>
      <c r="DHV49" s="23"/>
      <c r="DHW49" s="23"/>
      <c r="DHX49" s="23"/>
      <c r="DHY49" s="23"/>
      <c r="DHZ49" s="23"/>
      <c r="DIA49" s="23"/>
      <c r="DIB49" s="23"/>
      <c r="DIC49" s="23"/>
      <c r="DID49" s="23"/>
      <c r="DIE49" s="23"/>
      <c r="DIF49" s="23"/>
      <c r="DIG49" s="23"/>
      <c r="DIH49" s="23"/>
      <c r="DII49" s="23"/>
      <c r="DIJ49" s="23"/>
      <c r="DIK49" s="23"/>
      <c r="DIL49" s="23"/>
      <c r="DIM49" s="23"/>
      <c r="DIN49" s="23"/>
      <c r="DIO49" s="23"/>
      <c r="DIP49" s="23"/>
      <c r="DIQ49" s="23"/>
      <c r="DIR49" s="23"/>
      <c r="DIS49" s="23"/>
      <c r="DIT49" s="23"/>
      <c r="DIU49" s="23"/>
      <c r="DIV49" s="23"/>
      <c r="DIW49" s="23"/>
      <c r="DIX49" s="23"/>
      <c r="DIY49" s="23"/>
      <c r="DIZ49" s="23"/>
      <c r="DJA49" s="23"/>
      <c r="DJB49" s="23"/>
      <c r="DJC49" s="23"/>
      <c r="DJD49" s="23"/>
      <c r="DJE49" s="23"/>
      <c r="DJF49" s="23"/>
      <c r="DJG49" s="23"/>
      <c r="DJH49" s="23"/>
      <c r="DJI49" s="23"/>
      <c r="DJJ49" s="23"/>
      <c r="DJK49" s="23"/>
      <c r="DJL49" s="23"/>
      <c r="DJM49" s="23"/>
      <c r="DJN49" s="23"/>
      <c r="DJO49" s="23"/>
      <c r="DJP49" s="23"/>
      <c r="DJQ49" s="23"/>
      <c r="DJR49" s="23"/>
      <c r="DJS49" s="23"/>
      <c r="DJT49" s="23"/>
      <c r="DJU49" s="23"/>
      <c r="DJV49" s="23"/>
      <c r="DJW49" s="23"/>
      <c r="DJX49" s="23"/>
      <c r="DJY49" s="23"/>
      <c r="DJZ49" s="23"/>
      <c r="DKA49" s="23"/>
      <c r="DKB49" s="23"/>
      <c r="DKC49" s="23"/>
      <c r="DKD49" s="23"/>
      <c r="DKE49" s="23"/>
      <c r="DKF49" s="23"/>
      <c r="DKG49" s="23"/>
      <c r="DKH49" s="23"/>
      <c r="DKI49" s="23"/>
      <c r="DKJ49" s="23"/>
      <c r="DKK49" s="23"/>
      <c r="DKL49" s="23"/>
      <c r="DKM49" s="23"/>
      <c r="DKN49" s="23"/>
      <c r="DKO49" s="23"/>
      <c r="DKP49" s="23"/>
      <c r="DKQ49" s="23"/>
      <c r="DKR49" s="23"/>
      <c r="DKS49" s="23"/>
      <c r="DKT49" s="23"/>
      <c r="DKU49" s="23"/>
      <c r="DKV49" s="23"/>
      <c r="DKW49" s="23"/>
      <c r="DKX49" s="23"/>
      <c r="DKY49" s="23"/>
      <c r="DKZ49" s="23"/>
      <c r="DLA49" s="23"/>
      <c r="DLB49" s="23"/>
      <c r="DLC49" s="23"/>
      <c r="DLD49" s="23"/>
      <c r="DLE49" s="23"/>
      <c r="DLF49" s="23"/>
      <c r="DLG49" s="23"/>
      <c r="DLH49" s="23"/>
      <c r="DLI49" s="23"/>
      <c r="DLJ49" s="23"/>
      <c r="DLK49" s="23"/>
      <c r="DLL49" s="23"/>
      <c r="DLM49" s="23"/>
      <c r="DLN49" s="23"/>
      <c r="DLO49" s="23"/>
      <c r="DLP49" s="23"/>
      <c r="DLQ49" s="23"/>
      <c r="DLR49" s="23"/>
      <c r="DLS49" s="23"/>
      <c r="DLT49" s="23"/>
      <c r="DLU49" s="23"/>
      <c r="DLV49" s="23"/>
      <c r="DLW49" s="23"/>
      <c r="DLX49" s="23"/>
      <c r="DLY49" s="23"/>
      <c r="DLZ49" s="23"/>
      <c r="DMA49" s="23"/>
      <c r="DMB49" s="23"/>
      <c r="DMC49" s="23"/>
      <c r="DMD49" s="23"/>
      <c r="DME49" s="23"/>
      <c r="DMF49" s="23"/>
      <c r="DMG49" s="23"/>
      <c r="DMH49" s="23"/>
      <c r="DMI49" s="23"/>
      <c r="DMJ49" s="23"/>
      <c r="DMK49" s="23"/>
      <c r="DML49" s="23"/>
      <c r="DMM49" s="23"/>
      <c r="DMN49" s="23"/>
      <c r="DMO49" s="23"/>
      <c r="DMP49" s="23"/>
      <c r="DMQ49" s="23"/>
      <c r="DMR49" s="23"/>
      <c r="DMS49" s="23"/>
      <c r="DMT49" s="23"/>
      <c r="DMU49" s="23"/>
      <c r="DMV49" s="23"/>
      <c r="DMW49" s="23"/>
      <c r="DMX49" s="23"/>
      <c r="DMY49" s="23"/>
      <c r="DMZ49" s="23"/>
      <c r="DNA49" s="23"/>
      <c r="DNB49" s="23"/>
      <c r="DNC49" s="23"/>
      <c r="DND49" s="23"/>
      <c r="DNE49" s="23"/>
      <c r="DNF49" s="23"/>
      <c r="DNG49" s="23"/>
      <c r="DNH49" s="23"/>
      <c r="DNI49" s="23"/>
      <c r="DNJ49" s="23"/>
      <c r="DNK49" s="23"/>
      <c r="DNL49" s="23"/>
      <c r="DNM49" s="23"/>
      <c r="DNN49" s="23"/>
      <c r="DNO49" s="23"/>
      <c r="DNP49" s="23"/>
      <c r="DNQ49" s="23"/>
      <c r="DNR49" s="23"/>
      <c r="DNS49" s="23"/>
      <c r="DNT49" s="23"/>
      <c r="DNU49" s="23"/>
      <c r="DNV49" s="23"/>
      <c r="DNW49" s="23"/>
      <c r="DNX49" s="23"/>
      <c r="DNY49" s="23"/>
      <c r="DNZ49" s="23"/>
      <c r="DOA49" s="23"/>
      <c r="DOB49" s="23"/>
      <c r="DOC49" s="23"/>
      <c r="DOD49" s="23"/>
      <c r="DOE49" s="23"/>
      <c r="DOF49" s="23"/>
      <c r="DOG49" s="23"/>
      <c r="DOH49" s="23"/>
      <c r="DOI49" s="23"/>
      <c r="DOJ49" s="23"/>
      <c r="DOK49" s="23"/>
      <c r="DOL49" s="23"/>
      <c r="DOM49" s="23"/>
      <c r="DON49" s="23"/>
      <c r="DOO49" s="23"/>
      <c r="DOP49" s="23"/>
      <c r="DOQ49" s="23"/>
      <c r="DOR49" s="23"/>
      <c r="DOS49" s="23"/>
      <c r="DOT49" s="23"/>
      <c r="DOU49" s="23"/>
      <c r="DOV49" s="23"/>
      <c r="DOW49" s="23"/>
      <c r="DOX49" s="23"/>
      <c r="DOY49" s="23"/>
      <c r="DOZ49" s="23"/>
      <c r="DPA49" s="23"/>
      <c r="DPB49" s="23"/>
      <c r="DPC49" s="23"/>
      <c r="DPD49" s="23"/>
      <c r="DPE49" s="23"/>
      <c r="DPF49" s="23"/>
      <c r="DPG49" s="23"/>
      <c r="DPH49" s="23"/>
      <c r="DPI49" s="23"/>
      <c r="DPJ49" s="23"/>
      <c r="DPK49" s="23"/>
      <c r="DPL49" s="23"/>
      <c r="DPM49" s="23"/>
      <c r="DPN49" s="23"/>
      <c r="DPO49" s="23"/>
      <c r="DPP49" s="23"/>
      <c r="DPQ49" s="23"/>
      <c r="DPR49" s="23"/>
      <c r="DPS49" s="23"/>
      <c r="DPT49" s="23"/>
      <c r="DPU49" s="23"/>
      <c r="DPV49" s="23"/>
      <c r="DPW49" s="23"/>
      <c r="DPX49" s="23"/>
      <c r="DPY49" s="23"/>
      <c r="DPZ49" s="23"/>
      <c r="DQA49" s="23"/>
      <c r="DQB49" s="23"/>
      <c r="DQC49" s="23"/>
      <c r="DQD49" s="23"/>
      <c r="DQE49" s="23"/>
      <c r="DQF49" s="23"/>
      <c r="DQG49" s="23"/>
      <c r="DQH49" s="23"/>
      <c r="DQI49" s="23"/>
      <c r="DQJ49" s="23"/>
      <c r="DQK49" s="23"/>
      <c r="DQL49" s="23"/>
      <c r="DQM49" s="23"/>
      <c r="DQN49" s="23"/>
      <c r="DQO49" s="23"/>
      <c r="DQP49" s="23"/>
      <c r="DQQ49" s="23"/>
      <c r="DQR49" s="23"/>
      <c r="DQS49" s="23"/>
      <c r="DQT49" s="23"/>
      <c r="DQU49" s="23"/>
      <c r="DQV49" s="23"/>
      <c r="DQW49" s="23"/>
      <c r="DQX49" s="23"/>
      <c r="DQY49" s="23"/>
      <c r="DQZ49" s="23"/>
      <c r="DRA49" s="23"/>
      <c r="DRB49" s="23"/>
      <c r="DRC49" s="23"/>
      <c r="DRD49" s="23"/>
      <c r="DRE49" s="23"/>
      <c r="DRF49" s="23"/>
      <c r="DRG49" s="23"/>
      <c r="DRH49" s="23"/>
      <c r="DRI49" s="23"/>
      <c r="DRJ49" s="23"/>
      <c r="DRK49" s="23"/>
      <c r="DRL49" s="23"/>
      <c r="DRM49" s="23"/>
      <c r="DRN49" s="23"/>
      <c r="DRO49" s="23"/>
      <c r="DRP49" s="23"/>
      <c r="DRQ49" s="23"/>
      <c r="DRR49" s="23"/>
      <c r="DRS49" s="23"/>
      <c r="DRT49" s="23"/>
      <c r="DRU49" s="23"/>
      <c r="DRV49" s="23"/>
      <c r="DRW49" s="23"/>
      <c r="DRX49" s="23"/>
      <c r="DRY49" s="23"/>
      <c r="DRZ49" s="23"/>
      <c r="DSA49" s="23"/>
      <c r="DSB49" s="23"/>
      <c r="DSC49" s="23"/>
      <c r="DSD49" s="23"/>
      <c r="DSE49" s="23"/>
      <c r="DSF49" s="23"/>
      <c r="DSG49" s="23"/>
      <c r="DSH49" s="23"/>
      <c r="DSI49" s="23"/>
      <c r="DSJ49" s="23"/>
      <c r="DSK49" s="23"/>
      <c r="DSL49" s="23"/>
      <c r="DSM49" s="23"/>
      <c r="DSN49" s="23"/>
      <c r="DSO49" s="23"/>
      <c r="DSP49" s="23"/>
      <c r="DSQ49" s="23"/>
      <c r="DSR49" s="23"/>
      <c r="DSS49" s="23"/>
      <c r="DST49" s="23"/>
      <c r="DSU49" s="23"/>
      <c r="DSV49" s="23"/>
      <c r="DSW49" s="23"/>
      <c r="DSX49" s="23"/>
      <c r="DSY49" s="23"/>
      <c r="DSZ49" s="23"/>
      <c r="DTA49" s="23"/>
      <c r="DTB49" s="23"/>
      <c r="DTC49" s="23"/>
      <c r="DTD49" s="23"/>
      <c r="DTE49" s="23"/>
      <c r="DTF49" s="23"/>
      <c r="DTG49" s="23"/>
      <c r="DTH49" s="23"/>
      <c r="DTI49" s="23"/>
      <c r="DTJ49" s="23"/>
      <c r="DTK49" s="23"/>
      <c r="DTL49" s="23"/>
      <c r="DTM49" s="23"/>
      <c r="DTN49" s="23"/>
      <c r="DTO49" s="23"/>
      <c r="DTP49" s="23"/>
      <c r="DTQ49" s="23"/>
      <c r="DTR49" s="23"/>
      <c r="DTS49" s="23"/>
      <c r="DTT49" s="23"/>
      <c r="DTU49" s="23"/>
      <c r="DTV49" s="23"/>
      <c r="DTW49" s="23"/>
      <c r="DTX49" s="23"/>
      <c r="DTY49" s="23"/>
      <c r="DTZ49" s="23"/>
      <c r="DUA49" s="23"/>
      <c r="DUB49" s="23"/>
      <c r="DUC49" s="23"/>
      <c r="DUD49" s="23"/>
      <c r="DUE49" s="23"/>
      <c r="DUF49" s="23"/>
      <c r="DUG49" s="23"/>
      <c r="DUH49" s="23"/>
      <c r="DUI49" s="23"/>
      <c r="DUJ49" s="23"/>
      <c r="DUK49" s="23"/>
      <c r="DUL49" s="23"/>
      <c r="DUM49" s="23"/>
      <c r="DUN49" s="23"/>
      <c r="DUO49" s="23"/>
      <c r="DUP49" s="23"/>
      <c r="DUQ49" s="23"/>
      <c r="DUR49" s="23"/>
      <c r="DUS49" s="23"/>
      <c r="DUT49" s="23"/>
      <c r="DUU49" s="23"/>
      <c r="DUV49" s="23"/>
      <c r="DUW49" s="23"/>
      <c r="DUX49" s="23"/>
      <c r="DUY49" s="23"/>
      <c r="DUZ49" s="23"/>
      <c r="DVA49" s="23"/>
      <c r="DVB49" s="23"/>
      <c r="DVC49" s="23"/>
      <c r="DVD49" s="23"/>
      <c r="DVE49" s="23"/>
      <c r="DVF49" s="23"/>
      <c r="DVG49" s="23"/>
      <c r="DVH49" s="23"/>
      <c r="DVI49" s="23"/>
      <c r="DVJ49" s="23"/>
      <c r="DVK49" s="23"/>
      <c r="DVL49" s="23"/>
      <c r="DVM49" s="23"/>
      <c r="DVN49" s="23"/>
      <c r="DVO49" s="23"/>
      <c r="DVP49" s="23"/>
      <c r="DVQ49" s="23"/>
      <c r="DVR49" s="23"/>
      <c r="DVS49" s="23"/>
      <c r="DVT49" s="23"/>
      <c r="DVU49" s="23"/>
      <c r="DVV49" s="23"/>
      <c r="DVW49" s="23"/>
      <c r="DVX49" s="23"/>
      <c r="DVY49" s="23"/>
      <c r="DVZ49" s="23"/>
      <c r="DWA49" s="23"/>
      <c r="DWB49" s="23"/>
      <c r="DWC49" s="23"/>
      <c r="DWD49" s="23"/>
      <c r="DWE49" s="23"/>
      <c r="DWF49" s="23"/>
      <c r="DWG49" s="23"/>
      <c r="DWH49" s="23"/>
      <c r="DWI49" s="23"/>
      <c r="DWJ49" s="23"/>
      <c r="DWK49" s="23"/>
      <c r="DWL49" s="23"/>
      <c r="DWM49" s="23"/>
      <c r="DWN49" s="23"/>
      <c r="DWO49" s="23"/>
      <c r="DWP49" s="23"/>
      <c r="DWQ49" s="23"/>
      <c r="DWR49" s="23"/>
      <c r="DWS49" s="23"/>
      <c r="DWT49" s="23"/>
      <c r="DWU49" s="23"/>
      <c r="DWV49" s="23"/>
      <c r="DWW49" s="23"/>
      <c r="DWX49" s="23"/>
      <c r="DWY49" s="23"/>
      <c r="DWZ49" s="23"/>
      <c r="DXA49" s="23"/>
      <c r="DXB49" s="23"/>
      <c r="DXC49" s="23"/>
      <c r="DXD49" s="23"/>
      <c r="DXE49" s="23"/>
      <c r="DXF49" s="23"/>
      <c r="DXG49" s="23"/>
      <c r="DXH49" s="23"/>
      <c r="DXI49" s="23"/>
      <c r="DXJ49" s="23"/>
      <c r="DXK49" s="23"/>
      <c r="DXL49" s="23"/>
      <c r="DXM49" s="23"/>
      <c r="DXN49" s="23"/>
      <c r="DXO49" s="23"/>
      <c r="DXP49" s="23"/>
      <c r="DXQ49" s="23"/>
      <c r="DXR49" s="23"/>
      <c r="DXS49" s="23"/>
      <c r="DXT49" s="23"/>
      <c r="DXU49" s="23"/>
      <c r="DXV49" s="23"/>
      <c r="DXW49" s="23"/>
      <c r="DXX49" s="23"/>
      <c r="DXY49" s="23"/>
      <c r="DXZ49" s="23"/>
      <c r="DYA49" s="23"/>
      <c r="DYB49" s="23"/>
      <c r="DYC49" s="23"/>
      <c r="DYD49" s="23"/>
      <c r="DYE49" s="23"/>
      <c r="DYF49" s="23"/>
      <c r="DYG49" s="23"/>
      <c r="DYH49" s="23"/>
      <c r="DYI49" s="23"/>
      <c r="DYJ49" s="23"/>
      <c r="DYK49" s="23"/>
      <c r="DYL49" s="23"/>
      <c r="DYM49" s="23"/>
      <c r="DYN49" s="23"/>
      <c r="DYO49" s="23"/>
      <c r="DYP49" s="23"/>
      <c r="DYQ49" s="23"/>
      <c r="DYR49" s="23"/>
      <c r="DYS49" s="23"/>
      <c r="DYT49" s="23"/>
      <c r="DYU49" s="23"/>
      <c r="DYV49" s="23"/>
      <c r="DYW49" s="23"/>
      <c r="DYX49" s="23"/>
      <c r="DYY49" s="23"/>
      <c r="DYZ49" s="23"/>
      <c r="DZA49" s="23"/>
      <c r="DZB49" s="23"/>
      <c r="DZC49" s="23"/>
      <c r="DZD49" s="23"/>
      <c r="DZE49" s="23"/>
      <c r="DZF49" s="23"/>
      <c r="DZG49" s="23"/>
      <c r="DZH49" s="23"/>
      <c r="DZI49" s="23"/>
      <c r="DZJ49" s="23"/>
      <c r="DZK49" s="23"/>
      <c r="DZL49" s="23"/>
      <c r="DZM49" s="23"/>
      <c r="DZN49" s="23"/>
      <c r="DZO49" s="23"/>
      <c r="DZP49" s="23"/>
      <c r="DZQ49" s="23"/>
      <c r="DZR49" s="23"/>
      <c r="DZS49" s="23"/>
      <c r="DZT49" s="23"/>
      <c r="DZU49" s="23"/>
      <c r="DZV49" s="23"/>
      <c r="DZW49" s="23"/>
      <c r="DZX49" s="23"/>
      <c r="DZY49" s="23"/>
      <c r="DZZ49" s="23"/>
      <c r="EAA49" s="23"/>
      <c r="EAB49" s="23"/>
      <c r="EAC49" s="23"/>
      <c r="EAD49" s="23"/>
      <c r="EAE49" s="23"/>
      <c r="EAF49" s="23"/>
      <c r="EAG49" s="23"/>
      <c r="EAH49" s="23"/>
      <c r="EAI49" s="23"/>
      <c r="EAJ49" s="23"/>
      <c r="EAK49" s="23"/>
      <c r="EAL49" s="23"/>
      <c r="EAM49" s="23"/>
      <c r="EAN49" s="23"/>
      <c r="EAO49" s="23"/>
      <c r="EAP49" s="23"/>
      <c r="EAQ49" s="23"/>
      <c r="EAR49" s="23"/>
      <c r="EAS49" s="23"/>
      <c r="EAT49" s="23"/>
      <c r="EAU49" s="23"/>
      <c r="EAV49" s="23"/>
      <c r="EAW49" s="23"/>
      <c r="EAX49" s="23"/>
      <c r="EAY49" s="23"/>
      <c r="EAZ49" s="23"/>
      <c r="EBA49" s="23"/>
      <c r="EBB49" s="23"/>
      <c r="EBC49" s="23"/>
      <c r="EBD49" s="23"/>
      <c r="EBE49" s="23"/>
      <c r="EBF49" s="23"/>
      <c r="EBG49" s="23"/>
      <c r="EBH49" s="23"/>
      <c r="EBI49" s="23"/>
      <c r="EBJ49" s="23"/>
      <c r="EBK49" s="23"/>
      <c r="EBL49" s="23"/>
      <c r="EBM49" s="23"/>
      <c r="EBN49" s="23"/>
      <c r="EBO49" s="23"/>
      <c r="EBP49" s="23"/>
      <c r="EBQ49" s="23"/>
      <c r="EBR49" s="23"/>
      <c r="EBS49" s="23"/>
      <c r="EBT49" s="23"/>
      <c r="EBU49" s="23"/>
      <c r="EBV49" s="23"/>
      <c r="EBW49" s="23"/>
      <c r="EBX49" s="23"/>
      <c r="EBY49" s="23"/>
      <c r="EBZ49" s="23"/>
      <c r="ECA49" s="23"/>
      <c r="ECB49" s="23"/>
      <c r="ECC49" s="23"/>
      <c r="ECD49" s="23"/>
      <c r="ECE49" s="23"/>
      <c r="ECF49" s="23"/>
      <c r="ECG49" s="23"/>
      <c r="ECH49" s="23"/>
      <c r="ECI49" s="23"/>
      <c r="ECJ49" s="23"/>
      <c r="ECK49" s="23"/>
      <c r="ECL49" s="23"/>
      <c r="ECM49" s="23"/>
      <c r="ECN49" s="23"/>
      <c r="ECO49" s="23"/>
      <c r="ECP49" s="23"/>
      <c r="ECQ49" s="23"/>
      <c r="ECR49" s="23"/>
      <c r="ECS49" s="23"/>
      <c r="ECT49" s="23"/>
      <c r="ECU49" s="23"/>
      <c r="ECV49" s="23"/>
      <c r="ECW49" s="23"/>
      <c r="ECX49" s="23"/>
      <c r="ECY49" s="23"/>
      <c r="ECZ49" s="23"/>
      <c r="EDA49" s="23"/>
      <c r="EDB49" s="23"/>
      <c r="EDC49" s="23"/>
      <c r="EDD49" s="23"/>
      <c r="EDE49" s="23"/>
      <c r="EDF49" s="23"/>
      <c r="EDG49" s="23"/>
      <c r="EDH49" s="23"/>
      <c r="EDI49" s="23"/>
      <c r="EDJ49" s="23"/>
      <c r="EDK49" s="23"/>
      <c r="EDL49" s="23"/>
      <c r="EDM49" s="23"/>
      <c r="EDN49" s="23"/>
      <c r="EDO49" s="23"/>
      <c r="EDP49" s="23"/>
      <c r="EDQ49" s="23"/>
      <c r="EDR49" s="23"/>
      <c r="EDS49" s="23"/>
      <c r="EDT49" s="23"/>
      <c r="EDU49" s="23"/>
      <c r="EDV49" s="23"/>
      <c r="EDW49" s="23"/>
      <c r="EDX49" s="23"/>
      <c r="EDY49" s="23"/>
      <c r="EDZ49" s="23"/>
      <c r="EEA49" s="23"/>
      <c r="EEB49" s="23"/>
      <c r="EEC49" s="23"/>
      <c r="EED49" s="23"/>
      <c r="EEE49" s="23"/>
      <c r="EEF49" s="23"/>
      <c r="EEG49" s="23"/>
      <c r="EEH49" s="23"/>
      <c r="EEI49" s="23"/>
      <c r="EEJ49" s="23"/>
      <c r="EEK49" s="23"/>
      <c r="EEL49" s="23"/>
      <c r="EEM49" s="23"/>
      <c r="EEN49" s="23"/>
      <c r="EEO49" s="23"/>
      <c r="EEP49" s="23"/>
      <c r="EEQ49" s="23"/>
      <c r="EER49" s="23"/>
      <c r="EES49" s="23"/>
      <c r="EET49" s="23"/>
      <c r="EEU49" s="23"/>
      <c r="EEV49" s="23"/>
      <c r="EEW49" s="23"/>
      <c r="EEX49" s="23"/>
      <c r="EEY49" s="23"/>
      <c r="EEZ49" s="23"/>
      <c r="EFA49" s="23"/>
      <c r="EFB49" s="23"/>
      <c r="EFC49" s="23"/>
      <c r="EFD49" s="23"/>
      <c r="EFE49" s="23"/>
      <c r="EFF49" s="23"/>
      <c r="EFG49" s="23"/>
      <c r="EFH49" s="23"/>
      <c r="EFI49" s="23"/>
      <c r="EFJ49" s="23"/>
      <c r="EFK49" s="23"/>
      <c r="EFL49" s="23"/>
      <c r="EFM49" s="23"/>
      <c r="EFN49" s="23"/>
      <c r="EFO49" s="23"/>
      <c r="EFP49" s="23"/>
      <c r="EFQ49" s="23"/>
      <c r="EFR49" s="23"/>
      <c r="EFS49" s="23"/>
      <c r="EFT49" s="23"/>
      <c r="EFU49" s="23"/>
      <c r="EFV49" s="23"/>
      <c r="EFW49" s="23"/>
      <c r="EFX49" s="23"/>
      <c r="EFY49" s="23"/>
      <c r="EFZ49" s="23"/>
      <c r="EGA49" s="23"/>
      <c r="EGB49" s="23"/>
      <c r="EGC49" s="23"/>
      <c r="EGD49" s="23"/>
      <c r="EGE49" s="23"/>
      <c r="EGF49" s="23"/>
      <c r="EGG49" s="23"/>
      <c r="EGH49" s="23"/>
      <c r="EGI49" s="23"/>
      <c r="EGJ49" s="23"/>
      <c r="EGK49" s="23"/>
      <c r="EGL49" s="23"/>
      <c r="EGM49" s="23"/>
      <c r="EGN49" s="23"/>
      <c r="EGO49" s="23"/>
      <c r="EGP49" s="23"/>
      <c r="EGQ49" s="23"/>
      <c r="EGR49" s="23"/>
      <c r="EGS49" s="23"/>
      <c r="EGT49" s="23"/>
      <c r="EGU49" s="23"/>
      <c r="EGV49" s="23"/>
      <c r="EGW49" s="23"/>
      <c r="EGX49" s="23"/>
      <c r="EGY49" s="23"/>
      <c r="EGZ49" s="23"/>
      <c r="EHA49" s="23"/>
      <c r="EHB49" s="23"/>
      <c r="EHC49" s="23"/>
      <c r="EHD49" s="23"/>
      <c r="EHE49" s="23"/>
      <c r="EHF49" s="23"/>
      <c r="EHG49" s="23"/>
      <c r="EHH49" s="23"/>
      <c r="EHI49" s="23"/>
      <c r="EHJ49" s="23"/>
      <c r="EHK49" s="23"/>
      <c r="EHL49" s="23"/>
      <c r="EHM49" s="23"/>
      <c r="EHN49" s="23"/>
      <c r="EHO49" s="23"/>
      <c r="EHP49" s="23"/>
      <c r="EHQ49" s="23"/>
      <c r="EHR49" s="23"/>
      <c r="EHS49" s="23"/>
      <c r="EHT49" s="23"/>
      <c r="EHU49" s="23"/>
      <c r="EHV49" s="23"/>
      <c r="EHW49" s="23"/>
      <c r="EHX49" s="23"/>
      <c r="EHY49" s="23"/>
      <c r="EHZ49" s="23"/>
      <c r="EIA49" s="23"/>
      <c r="EIB49" s="23"/>
      <c r="EIC49" s="23"/>
      <c r="EID49" s="23"/>
      <c r="EIE49" s="23"/>
      <c r="EIF49" s="23"/>
      <c r="EIG49" s="23"/>
      <c r="EIH49" s="23"/>
      <c r="EII49" s="23"/>
      <c r="EIJ49" s="23"/>
      <c r="EIK49" s="23"/>
      <c r="EIL49" s="23"/>
      <c r="EIM49" s="23"/>
      <c r="EIN49" s="23"/>
      <c r="EIO49" s="23"/>
      <c r="EIP49" s="23"/>
      <c r="EIQ49" s="23"/>
      <c r="EIR49" s="23"/>
      <c r="EIS49" s="23"/>
      <c r="EIT49" s="23"/>
      <c r="EIU49" s="23"/>
      <c r="EIV49" s="23"/>
      <c r="EIW49" s="23"/>
      <c r="EIX49" s="23"/>
      <c r="EIY49" s="23"/>
      <c r="EIZ49" s="23"/>
      <c r="EJA49" s="23"/>
      <c r="EJB49" s="23"/>
      <c r="EJC49" s="23"/>
      <c r="EJD49" s="23"/>
      <c r="EJE49" s="23"/>
      <c r="EJF49" s="23"/>
      <c r="EJG49" s="23"/>
      <c r="EJH49" s="23"/>
      <c r="EJI49" s="23"/>
      <c r="EJJ49" s="23"/>
      <c r="EJK49" s="23"/>
      <c r="EJL49" s="23"/>
      <c r="EJM49" s="23"/>
      <c r="EJN49" s="23"/>
      <c r="EJO49" s="23"/>
      <c r="EJP49" s="23"/>
      <c r="EJQ49" s="23"/>
      <c r="EJR49" s="23"/>
      <c r="EJS49" s="23"/>
      <c r="EJT49" s="23"/>
      <c r="EJU49" s="23"/>
      <c r="EJV49" s="23"/>
      <c r="EJW49" s="23"/>
      <c r="EJX49" s="23"/>
      <c r="EJY49" s="23"/>
      <c r="EJZ49" s="23"/>
      <c r="EKA49" s="23"/>
      <c r="EKB49" s="23"/>
      <c r="EKC49" s="23"/>
      <c r="EKD49" s="23"/>
      <c r="EKE49" s="23"/>
      <c r="EKF49" s="23"/>
      <c r="EKG49" s="23"/>
      <c r="EKH49" s="23"/>
      <c r="EKI49" s="23"/>
      <c r="EKJ49" s="23"/>
      <c r="EKK49" s="23"/>
      <c r="EKL49" s="23"/>
      <c r="EKM49" s="23"/>
      <c r="EKN49" s="23"/>
      <c r="EKO49" s="23"/>
      <c r="EKP49" s="23"/>
      <c r="EKQ49" s="23"/>
      <c r="EKR49" s="23"/>
      <c r="EKS49" s="23"/>
      <c r="EKT49" s="23"/>
      <c r="EKU49" s="23"/>
      <c r="EKV49" s="23"/>
      <c r="EKW49" s="23"/>
      <c r="EKX49" s="23"/>
      <c r="EKY49" s="23"/>
      <c r="EKZ49" s="23"/>
      <c r="ELA49" s="23"/>
      <c r="ELB49" s="23"/>
      <c r="ELC49" s="23"/>
      <c r="ELD49" s="23"/>
      <c r="ELE49" s="23"/>
      <c r="ELF49" s="23"/>
      <c r="ELG49" s="23"/>
      <c r="ELH49" s="23"/>
      <c r="ELI49" s="23"/>
      <c r="ELJ49" s="23"/>
      <c r="ELK49" s="23"/>
      <c r="ELL49" s="23"/>
      <c r="ELM49" s="23"/>
      <c r="ELN49" s="23"/>
      <c r="ELO49" s="23"/>
      <c r="ELP49" s="23"/>
      <c r="ELQ49" s="23"/>
      <c r="ELR49" s="23"/>
      <c r="ELS49" s="23"/>
      <c r="ELT49" s="23"/>
      <c r="ELU49" s="23"/>
      <c r="ELV49" s="23"/>
      <c r="ELW49" s="23"/>
      <c r="ELX49" s="23"/>
      <c r="ELY49" s="23"/>
      <c r="ELZ49" s="23"/>
      <c r="EMA49" s="23"/>
      <c r="EMB49" s="23"/>
      <c r="EMC49" s="23"/>
      <c r="EMD49" s="23"/>
      <c r="EME49" s="23"/>
      <c r="EMF49" s="23"/>
      <c r="EMG49" s="23"/>
      <c r="EMH49" s="23"/>
      <c r="EMI49" s="23"/>
      <c r="EMJ49" s="23"/>
      <c r="EMK49" s="23"/>
      <c r="EML49" s="23"/>
      <c r="EMM49" s="23"/>
      <c r="EMN49" s="23"/>
      <c r="EMO49" s="23"/>
      <c r="EMP49" s="23"/>
      <c r="EMQ49" s="23"/>
      <c r="EMR49" s="23"/>
      <c r="EMS49" s="23"/>
      <c r="EMT49" s="23"/>
      <c r="EMU49" s="23"/>
      <c r="EMV49" s="23"/>
      <c r="EMW49" s="23"/>
      <c r="EMX49" s="23"/>
      <c r="EMY49" s="23"/>
      <c r="EMZ49" s="23"/>
      <c r="ENA49" s="23"/>
      <c r="ENB49" s="23"/>
      <c r="ENC49" s="23"/>
      <c r="END49" s="23"/>
      <c r="ENE49" s="23"/>
      <c r="ENF49" s="23"/>
      <c r="ENG49" s="23"/>
      <c r="ENH49" s="23"/>
      <c r="ENI49" s="23"/>
      <c r="ENJ49" s="23"/>
      <c r="ENK49" s="23"/>
      <c r="ENL49" s="23"/>
      <c r="ENM49" s="23"/>
      <c r="ENN49" s="23"/>
      <c r="ENO49" s="23"/>
      <c r="ENP49" s="23"/>
      <c r="ENQ49" s="23"/>
      <c r="ENR49" s="23"/>
      <c r="ENS49" s="23"/>
      <c r="ENT49" s="23"/>
      <c r="ENU49" s="23"/>
      <c r="ENV49" s="23"/>
      <c r="ENW49" s="23"/>
      <c r="ENX49" s="23"/>
      <c r="ENY49" s="23"/>
      <c r="ENZ49" s="23"/>
      <c r="EOA49" s="23"/>
      <c r="EOB49" s="23"/>
      <c r="EOC49" s="23"/>
      <c r="EOD49" s="23"/>
      <c r="EOE49" s="23"/>
      <c r="EOF49" s="23"/>
      <c r="EOG49" s="23"/>
      <c r="EOH49" s="23"/>
      <c r="EOI49" s="23"/>
      <c r="EOJ49" s="23"/>
      <c r="EOK49" s="23"/>
      <c r="EOL49" s="23"/>
      <c r="EOM49" s="23"/>
      <c r="EON49" s="23"/>
      <c r="EOO49" s="23"/>
      <c r="EOP49" s="23"/>
      <c r="EOQ49" s="23"/>
      <c r="EOR49" s="23"/>
      <c r="EOS49" s="23"/>
      <c r="EOT49" s="23"/>
      <c r="EOU49" s="23"/>
      <c r="EOV49" s="23"/>
      <c r="EOW49" s="23"/>
      <c r="EOX49" s="23"/>
      <c r="EOY49" s="23"/>
      <c r="EOZ49" s="23"/>
      <c r="EPA49" s="23"/>
      <c r="EPB49" s="23"/>
      <c r="EPC49" s="23"/>
      <c r="EPD49" s="23"/>
      <c r="EPE49" s="23"/>
      <c r="EPF49" s="23"/>
      <c r="EPG49" s="23"/>
      <c r="EPH49" s="23"/>
      <c r="EPI49" s="23"/>
      <c r="EPJ49" s="23"/>
      <c r="EPK49" s="23"/>
      <c r="EPL49" s="23"/>
      <c r="EPM49" s="23"/>
      <c r="EPN49" s="23"/>
      <c r="EPO49" s="23"/>
      <c r="EPP49" s="23"/>
      <c r="EPQ49" s="23"/>
      <c r="EPR49" s="23"/>
      <c r="EPS49" s="23"/>
      <c r="EPT49" s="23"/>
      <c r="EPU49" s="23"/>
      <c r="EPV49" s="23"/>
      <c r="EPW49" s="23"/>
      <c r="EPX49" s="23"/>
      <c r="EPY49" s="23"/>
      <c r="EPZ49" s="23"/>
      <c r="EQA49" s="23"/>
      <c r="EQB49" s="23"/>
      <c r="EQC49" s="23"/>
      <c r="EQD49" s="23"/>
      <c r="EQE49" s="23"/>
      <c r="EQF49" s="23"/>
      <c r="EQG49" s="23"/>
      <c r="EQH49" s="23"/>
      <c r="EQI49" s="23"/>
      <c r="EQJ49" s="23"/>
      <c r="EQK49" s="23"/>
      <c r="EQL49" s="23"/>
      <c r="EQM49" s="23"/>
      <c r="EQN49" s="23"/>
      <c r="EQO49" s="23"/>
      <c r="EQP49" s="23"/>
      <c r="EQQ49" s="23"/>
      <c r="EQR49" s="23"/>
      <c r="EQS49" s="23"/>
      <c r="EQT49" s="23"/>
      <c r="EQU49" s="23"/>
      <c r="EQV49" s="23"/>
      <c r="EQW49" s="23"/>
      <c r="EQX49" s="23"/>
      <c r="EQY49" s="23"/>
      <c r="EQZ49" s="23"/>
      <c r="ERA49" s="23"/>
      <c r="ERB49" s="23"/>
      <c r="ERC49" s="23"/>
      <c r="ERD49" s="23"/>
      <c r="ERE49" s="23"/>
      <c r="ERF49" s="23"/>
      <c r="ERG49" s="23"/>
      <c r="ERH49" s="23"/>
      <c r="ERI49" s="23"/>
      <c r="ERJ49" s="23"/>
      <c r="ERK49" s="23"/>
      <c r="ERL49" s="23"/>
      <c r="ERM49" s="23"/>
      <c r="ERN49" s="23"/>
      <c r="ERO49" s="23"/>
      <c r="ERP49" s="23"/>
      <c r="ERQ49" s="23"/>
      <c r="ERR49" s="23"/>
      <c r="ERS49" s="23"/>
      <c r="ERT49" s="23"/>
      <c r="ERU49" s="23"/>
      <c r="ERV49" s="23"/>
      <c r="ERW49" s="23"/>
      <c r="ERX49" s="23"/>
      <c r="ERY49" s="23"/>
      <c r="ERZ49" s="23"/>
      <c r="ESA49" s="23"/>
      <c r="ESB49" s="23"/>
      <c r="ESC49" s="23"/>
      <c r="ESD49" s="23"/>
      <c r="ESE49" s="23"/>
      <c r="ESF49" s="23"/>
      <c r="ESG49" s="23"/>
      <c r="ESH49" s="23"/>
      <c r="ESI49" s="23"/>
      <c r="ESJ49" s="23"/>
      <c r="ESK49" s="23"/>
      <c r="ESL49" s="23"/>
      <c r="ESM49" s="23"/>
      <c r="ESN49" s="23"/>
      <c r="ESO49" s="23"/>
      <c r="ESP49" s="23"/>
      <c r="ESQ49" s="23"/>
      <c r="ESR49" s="23"/>
      <c r="ESS49" s="23"/>
      <c r="EST49" s="23"/>
      <c r="ESU49" s="23"/>
      <c r="ESV49" s="23"/>
      <c r="ESW49" s="23"/>
      <c r="ESX49" s="23"/>
      <c r="ESY49" s="23"/>
      <c r="ESZ49" s="23"/>
      <c r="ETA49" s="23"/>
      <c r="ETB49" s="23"/>
      <c r="ETC49" s="23"/>
      <c r="ETD49" s="23"/>
      <c r="ETE49" s="23"/>
      <c r="ETF49" s="23"/>
      <c r="ETG49" s="23"/>
      <c r="ETH49" s="23"/>
      <c r="ETI49" s="23"/>
      <c r="ETJ49" s="23"/>
      <c r="ETK49" s="23"/>
      <c r="ETL49" s="23"/>
      <c r="ETM49" s="23"/>
      <c r="ETN49" s="23"/>
      <c r="ETO49" s="23"/>
      <c r="ETP49" s="23"/>
      <c r="ETQ49" s="23"/>
      <c r="ETR49" s="23"/>
      <c r="ETS49" s="23"/>
      <c r="ETT49" s="23"/>
      <c r="ETU49" s="23"/>
      <c r="ETV49" s="23"/>
      <c r="ETW49" s="23"/>
      <c r="ETX49" s="23"/>
      <c r="ETY49" s="23"/>
      <c r="ETZ49" s="23"/>
      <c r="EUA49" s="23"/>
      <c r="EUB49" s="23"/>
      <c r="EUC49" s="23"/>
      <c r="EUD49" s="23"/>
      <c r="EUE49" s="23"/>
      <c r="EUF49" s="23"/>
      <c r="EUG49" s="23"/>
      <c r="EUH49" s="23"/>
      <c r="EUI49" s="23"/>
      <c r="EUJ49" s="23"/>
      <c r="EUK49" s="23"/>
      <c r="EUL49" s="23"/>
      <c r="EUM49" s="23"/>
      <c r="EUN49" s="23"/>
      <c r="EUO49" s="23"/>
      <c r="EUP49" s="23"/>
      <c r="EUQ49" s="23"/>
      <c r="EUR49" s="23"/>
      <c r="EUS49" s="23"/>
      <c r="EUT49" s="23"/>
      <c r="EUU49" s="23"/>
      <c r="EUV49" s="23"/>
      <c r="EUW49" s="23"/>
      <c r="EUX49" s="23"/>
      <c r="EUY49" s="23"/>
      <c r="EUZ49" s="23"/>
      <c r="EVA49" s="23"/>
      <c r="EVB49" s="23"/>
      <c r="EVC49" s="23"/>
      <c r="EVD49" s="23"/>
      <c r="EVE49" s="23"/>
      <c r="EVF49" s="23"/>
      <c r="EVG49" s="23"/>
      <c r="EVH49" s="23"/>
      <c r="EVI49" s="23"/>
      <c r="EVJ49" s="23"/>
      <c r="EVK49" s="23"/>
      <c r="EVL49" s="23"/>
      <c r="EVM49" s="23"/>
      <c r="EVN49" s="23"/>
      <c r="EVO49" s="23"/>
      <c r="EVP49" s="23"/>
      <c r="EVQ49" s="23"/>
      <c r="EVR49" s="23"/>
      <c r="EVS49" s="23"/>
      <c r="EVT49" s="23"/>
      <c r="EVU49" s="23"/>
      <c r="EVV49" s="23"/>
      <c r="EVW49" s="23"/>
      <c r="EVX49" s="23"/>
      <c r="EVY49" s="23"/>
      <c r="EVZ49" s="23"/>
      <c r="EWA49" s="23"/>
      <c r="EWB49" s="23"/>
      <c r="EWC49" s="23"/>
      <c r="EWD49" s="23"/>
      <c r="EWE49" s="23"/>
      <c r="EWF49" s="23"/>
      <c r="EWG49" s="23"/>
      <c r="EWH49" s="23"/>
      <c r="EWI49" s="23"/>
      <c r="EWJ49" s="23"/>
      <c r="EWK49" s="23"/>
      <c r="EWL49" s="23"/>
      <c r="EWM49" s="23"/>
      <c r="EWN49" s="23"/>
      <c r="EWO49" s="23"/>
      <c r="EWP49" s="23"/>
      <c r="EWQ49" s="23"/>
      <c r="EWR49" s="23"/>
      <c r="EWS49" s="23"/>
      <c r="EWT49" s="23"/>
      <c r="EWU49" s="23"/>
      <c r="EWV49" s="23"/>
      <c r="EWW49" s="23"/>
      <c r="EWX49" s="23"/>
      <c r="EWY49" s="23"/>
      <c r="EWZ49" s="23"/>
      <c r="EXA49" s="23"/>
      <c r="EXB49" s="23"/>
      <c r="EXC49" s="23"/>
      <c r="EXD49" s="23"/>
      <c r="EXE49" s="23"/>
      <c r="EXF49" s="23"/>
      <c r="EXG49" s="23"/>
      <c r="EXH49" s="23"/>
      <c r="EXI49" s="23"/>
      <c r="EXJ49" s="23"/>
      <c r="EXK49" s="23"/>
      <c r="EXL49" s="23"/>
      <c r="EXM49" s="23"/>
      <c r="EXN49" s="23"/>
      <c r="EXO49" s="23"/>
      <c r="EXP49" s="23"/>
      <c r="EXQ49" s="23"/>
      <c r="EXR49" s="23"/>
      <c r="EXS49" s="23"/>
      <c r="EXT49" s="23"/>
      <c r="EXU49" s="23"/>
      <c r="EXV49" s="23"/>
      <c r="EXW49" s="23"/>
      <c r="EXX49" s="23"/>
      <c r="EXY49" s="23"/>
      <c r="EXZ49" s="23"/>
      <c r="EYA49" s="23"/>
      <c r="EYB49" s="23"/>
      <c r="EYC49" s="23"/>
      <c r="EYD49" s="23"/>
      <c r="EYE49" s="23"/>
      <c r="EYF49" s="23"/>
      <c r="EYG49" s="23"/>
      <c r="EYH49" s="23"/>
      <c r="EYI49" s="23"/>
      <c r="EYJ49" s="23"/>
      <c r="EYK49" s="23"/>
      <c r="EYL49" s="23"/>
      <c r="EYM49" s="23"/>
      <c r="EYN49" s="23"/>
      <c r="EYO49" s="23"/>
      <c r="EYP49" s="23"/>
      <c r="EYQ49" s="23"/>
      <c r="EYR49" s="23"/>
      <c r="EYS49" s="23"/>
      <c r="EYT49" s="23"/>
      <c r="EYU49" s="23"/>
      <c r="EYV49" s="23"/>
      <c r="EYW49" s="23"/>
      <c r="EYX49" s="23"/>
      <c r="EYY49" s="23"/>
      <c r="EYZ49" s="23"/>
      <c r="EZA49" s="23"/>
      <c r="EZB49" s="23"/>
      <c r="EZC49" s="23"/>
      <c r="EZD49" s="23"/>
      <c r="EZE49" s="23"/>
      <c r="EZF49" s="23"/>
      <c r="EZG49" s="23"/>
      <c r="EZH49" s="23"/>
      <c r="EZI49" s="23"/>
      <c r="EZJ49" s="23"/>
      <c r="EZK49" s="23"/>
      <c r="EZL49" s="23"/>
      <c r="EZM49" s="23"/>
      <c r="EZN49" s="23"/>
      <c r="EZO49" s="23"/>
      <c r="EZP49" s="23"/>
      <c r="EZQ49" s="23"/>
      <c r="EZR49" s="23"/>
      <c r="EZS49" s="23"/>
      <c r="EZT49" s="23"/>
      <c r="EZU49" s="23"/>
      <c r="EZV49" s="23"/>
      <c r="EZW49" s="23"/>
      <c r="EZX49" s="23"/>
      <c r="EZY49" s="23"/>
      <c r="EZZ49" s="23"/>
      <c r="FAA49" s="23"/>
      <c r="FAB49" s="23"/>
      <c r="FAC49" s="23"/>
      <c r="FAD49" s="23"/>
      <c r="FAE49" s="23"/>
      <c r="FAF49" s="23"/>
      <c r="FAG49" s="23"/>
      <c r="FAH49" s="23"/>
      <c r="FAI49" s="23"/>
      <c r="FAJ49" s="23"/>
      <c r="FAK49" s="23"/>
      <c r="FAL49" s="23"/>
      <c r="FAM49" s="23"/>
      <c r="FAN49" s="23"/>
      <c r="FAO49" s="23"/>
      <c r="FAP49" s="23"/>
      <c r="FAQ49" s="23"/>
      <c r="FAR49" s="23"/>
      <c r="FAS49" s="23"/>
      <c r="FAT49" s="23"/>
      <c r="FAU49" s="23"/>
      <c r="FAV49" s="23"/>
      <c r="FAW49" s="23"/>
      <c r="FAX49" s="23"/>
      <c r="FAY49" s="23"/>
      <c r="FAZ49" s="23"/>
      <c r="FBA49" s="23"/>
      <c r="FBB49" s="23"/>
      <c r="FBC49" s="23"/>
      <c r="FBD49" s="23"/>
      <c r="FBE49" s="23"/>
      <c r="FBF49" s="23"/>
      <c r="FBG49" s="23"/>
      <c r="FBH49" s="23"/>
      <c r="FBI49" s="23"/>
      <c r="FBJ49" s="23"/>
      <c r="FBK49" s="23"/>
      <c r="FBL49" s="23"/>
      <c r="FBM49" s="23"/>
      <c r="FBN49" s="23"/>
      <c r="FBO49" s="23"/>
      <c r="FBP49" s="23"/>
      <c r="FBQ49" s="23"/>
      <c r="FBR49" s="23"/>
      <c r="FBS49" s="23"/>
      <c r="FBT49" s="23"/>
      <c r="FBU49" s="23"/>
      <c r="FBV49" s="23"/>
      <c r="FBW49" s="23"/>
      <c r="FBX49" s="23"/>
      <c r="FBY49" s="23"/>
      <c r="FBZ49" s="23"/>
      <c r="FCA49" s="23"/>
      <c r="FCB49" s="23"/>
      <c r="FCC49" s="23"/>
      <c r="FCD49" s="23"/>
      <c r="FCE49" s="23"/>
      <c r="FCF49" s="23"/>
      <c r="FCG49" s="23"/>
      <c r="FCH49" s="23"/>
      <c r="FCI49" s="23"/>
      <c r="FCJ49" s="23"/>
      <c r="FCK49" s="23"/>
      <c r="FCL49" s="23"/>
      <c r="FCM49" s="23"/>
      <c r="FCN49" s="23"/>
      <c r="FCO49" s="23"/>
      <c r="FCP49" s="23"/>
      <c r="FCQ49" s="23"/>
      <c r="FCR49" s="23"/>
      <c r="FCS49" s="23"/>
      <c r="FCT49" s="23"/>
      <c r="FCU49" s="23"/>
      <c r="FCV49" s="23"/>
      <c r="FCW49" s="23"/>
      <c r="FCX49" s="23"/>
      <c r="FCY49" s="23"/>
      <c r="FCZ49" s="23"/>
      <c r="FDA49" s="23"/>
      <c r="FDB49" s="23"/>
      <c r="FDC49" s="23"/>
      <c r="FDD49" s="23"/>
      <c r="FDE49" s="23"/>
      <c r="FDF49" s="23"/>
      <c r="FDG49" s="23"/>
      <c r="FDH49" s="23"/>
      <c r="FDI49" s="23"/>
      <c r="FDJ49" s="23"/>
      <c r="FDK49" s="23"/>
      <c r="FDL49" s="23"/>
      <c r="FDM49" s="23"/>
      <c r="FDN49" s="23"/>
      <c r="FDO49" s="23"/>
      <c r="FDP49" s="23"/>
      <c r="FDQ49" s="23"/>
      <c r="FDR49" s="23"/>
      <c r="FDS49" s="23"/>
      <c r="FDT49" s="23"/>
      <c r="FDU49" s="23"/>
      <c r="FDV49" s="23"/>
      <c r="FDW49" s="23"/>
      <c r="FDX49" s="23"/>
      <c r="FDY49" s="23"/>
      <c r="FDZ49" s="23"/>
      <c r="FEA49" s="23"/>
      <c r="FEB49" s="23"/>
      <c r="FEC49" s="23"/>
      <c r="FED49" s="23"/>
      <c r="FEE49" s="23"/>
      <c r="FEF49" s="23"/>
      <c r="FEG49" s="23"/>
      <c r="FEH49" s="23"/>
      <c r="FEI49" s="23"/>
      <c r="FEJ49" s="23"/>
      <c r="FEK49" s="23"/>
      <c r="FEL49" s="23"/>
      <c r="FEM49" s="23"/>
      <c r="FEN49" s="23"/>
      <c r="FEO49" s="23"/>
      <c r="FEP49" s="23"/>
      <c r="FEQ49" s="23"/>
      <c r="FER49" s="23"/>
      <c r="FES49" s="23"/>
      <c r="FET49" s="23"/>
      <c r="FEU49" s="23"/>
      <c r="FEV49" s="23"/>
      <c r="FEW49" s="23"/>
      <c r="FEX49" s="23"/>
      <c r="FEY49" s="23"/>
      <c r="FEZ49" s="23"/>
      <c r="FFA49" s="23"/>
      <c r="FFB49" s="23"/>
      <c r="FFC49" s="23"/>
      <c r="FFD49" s="23"/>
      <c r="FFE49" s="23"/>
      <c r="FFF49" s="23"/>
      <c r="FFG49" s="23"/>
      <c r="FFH49" s="23"/>
      <c r="FFI49" s="23"/>
      <c r="FFJ49" s="23"/>
      <c r="FFK49" s="23"/>
      <c r="FFL49" s="23"/>
      <c r="FFM49" s="23"/>
      <c r="FFN49" s="23"/>
      <c r="FFO49" s="23"/>
      <c r="FFP49" s="23"/>
      <c r="FFQ49" s="23"/>
      <c r="FFR49" s="23"/>
      <c r="FFS49" s="23"/>
      <c r="FFT49" s="23"/>
      <c r="FFU49" s="23"/>
      <c r="FFV49" s="23"/>
      <c r="FFW49" s="23"/>
      <c r="FFX49" s="23"/>
      <c r="FFY49" s="23"/>
      <c r="FFZ49" s="23"/>
      <c r="FGA49" s="23"/>
      <c r="FGB49" s="23"/>
      <c r="FGC49" s="23"/>
      <c r="FGD49" s="23"/>
      <c r="FGE49" s="23"/>
      <c r="FGF49" s="23"/>
      <c r="FGG49" s="23"/>
      <c r="FGH49" s="23"/>
      <c r="FGI49" s="23"/>
      <c r="FGJ49" s="23"/>
      <c r="FGK49" s="23"/>
      <c r="FGL49" s="23"/>
      <c r="FGM49" s="23"/>
      <c r="FGN49" s="23"/>
      <c r="FGO49" s="23"/>
      <c r="FGP49" s="23"/>
      <c r="FGQ49" s="23"/>
      <c r="FGR49" s="23"/>
      <c r="FGS49" s="23"/>
      <c r="FGT49" s="23"/>
      <c r="FGU49" s="23"/>
      <c r="FGV49" s="23"/>
      <c r="FGW49" s="23"/>
      <c r="FGX49" s="23"/>
      <c r="FGY49" s="23"/>
      <c r="FGZ49" s="23"/>
      <c r="FHA49" s="23"/>
      <c r="FHB49" s="23"/>
      <c r="FHC49" s="23"/>
      <c r="FHD49" s="23"/>
      <c r="FHE49" s="23"/>
      <c r="FHF49" s="23"/>
      <c r="FHG49" s="23"/>
      <c r="FHH49" s="23"/>
      <c r="FHI49" s="23"/>
      <c r="FHJ49" s="23"/>
      <c r="FHK49" s="23"/>
      <c r="FHL49" s="23"/>
      <c r="FHM49" s="23"/>
      <c r="FHN49" s="23"/>
      <c r="FHO49" s="23"/>
      <c r="FHP49" s="23"/>
      <c r="FHQ49" s="23"/>
      <c r="FHR49" s="23"/>
      <c r="FHS49" s="23"/>
      <c r="FHT49" s="23"/>
      <c r="FHU49" s="23"/>
      <c r="FHV49" s="23"/>
      <c r="FHW49" s="23"/>
      <c r="FHX49" s="23"/>
      <c r="FHY49" s="23"/>
      <c r="FHZ49" s="23"/>
      <c r="FIA49" s="23"/>
      <c r="FIB49" s="23"/>
      <c r="FIC49" s="23"/>
      <c r="FID49" s="23"/>
      <c r="FIE49" s="23"/>
      <c r="FIF49" s="23"/>
      <c r="FIG49" s="23"/>
      <c r="FIH49" s="23"/>
      <c r="FII49" s="23"/>
      <c r="FIJ49" s="23"/>
      <c r="FIK49" s="23"/>
      <c r="FIL49" s="23"/>
      <c r="FIM49" s="23"/>
      <c r="FIN49" s="23"/>
      <c r="FIO49" s="23"/>
      <c r="FIP49" s="23"/>
      <c r="FIQ49" s="23"/>
      <c r="FIR49" s="23"/>
      <c r="FIS49" s="23"/>
      <c r="FIT49" s="23"/>
      <c r="FIU49" s="23"/>
      <c r="FIV49" s="23"/>
      <c r="FIW49" s="23"/>
      <c r="FIX49" s="23"/>
      <c r="FIY49" s="23"/>
      <c r="FIZ49" s="23"/>
      <c r="FJA49" s="23"/>
      <c r="FJB49" s="23"/>
      <c r="FJC49" s="23"/>
      <c r="FJD49" s="23"/>
      <c r="FJE49" s="23"/>
      <c r="FJF49" s="23"/>
      <c r="FJG49" s="23"/>
      <c r="FJH49" s="23"/>
      <c r="FJI49" s="23"/>
      <c r="FJJ49" s="23"/>
      <c r="FJK49" s="23"/>
      <c r="FJL49" s="23"/>
      <c r="FJM49" s="23"/>
      <c r="FJN49" s="23"/>
      <c r="FJO49" s="23"/>
      <c r="FJP49" s="23"/>
      <c r="FJQ49" s="23"/>
      <c r="FJR49" s="23"/>
      <c r="FJS49" s="23"/>
      <c r="FJT49" s="23"/>
      <c r="FJU49" s="23"/>
      <c r="FJV49" s="23"/>
      <c r="FJW49" s="23"/>
      <c r="FJX49" s="23"/>
      <c r="FJY49" s="23"/>
      <c r="FJZ49" s="23"/>
      <c r="FKA49" s="23"/>
      <c r="FKB49" s="23"/>
      <c r="FKC49" s="23"/>
      <c r="FKD49" s="23"/>
      <c r="FKE49" s="23"/>
      <c r="FKF49" s="23"/>
      <c r="FKG49" s="23"/>
      <c r="FKH49" s="23"/>
      <c r="FKI49" s="23"/>
      <c r="FKJ49" s="23"/>
      <c r="FKK49" s="23"/>
      <c r="FKL49" s="23"/>
      <c r="FKM49" s="23"/>
      <c r="FKN49" s="23"/>
      <c r="FKO49" s="23"/>
      <c r="FKP49" s="23"/>
      <c r="FKQ49" s="23"/>
      <c r="FKR49" s="23"/>
      <c r="FKS49" s="23"/>
      <c r="FKT49" s="23"/>
      <c r="FKU49" s="23"/>
      <c r="FKV49" s="23"/>
      <c r="FKW49" s="23"/>
      <c r="FKX49" s="23"/>
      <c r="FKY49" s="23"/>
      <c r="FKZ49" s="23"/>
      <c r="FLA49" s="23"/>
      <c r="FLB49" s="23"/>
      <c r="FLC49" s="23"/>
      <c r="FLD49" s="23"/>
      <c r="FLE49" s="23"/>
      <c r="FLF49" s="23"/>
      <c r="FLG49" s="23"/>
      <c r="FLH49" s="23"/>
      <c r="FLI49" s="23"/>
      <c r="FLJ49" s="23"/>
      <c r="FLK49" s="23"/>
      <c r="FLL49" s="23"/>
      <c r="FLM49" s="23"/>
      <c r="FLN49" s="23"/>
      <c r="FLO49" s="23"/>
      <c r="FLP49" s="23"/>
      <c r="FLQ49" s="23"/>
      <c r="FLR49" s="23"/>
      <c r="FLS49" s="23"/>
      <c r="FLT49" s="23"/>
      <c r="FLU49" s="23"/>
      <c r="FLV49" s="23"/>
      <c r="FLW49" s="23"/>
      <c r="FLX49" s="23"/>
      <c r="FLY49" s="23"/>
      <c r="FLZ49" s="23"/>
      <c r="FMA49" s="23"/>
      <c r="FMB49" s="23"/>
      <c r="FMC49" s="23"/>
      <c r="FMD49" s="23"/>
      <c r="FME49" s="23"/>
      <c r="FMF49" s="23"/>
      <c r="FMG49" s="23"/>
      <c r="FMH49" s="23"/>
      <c r="FMI49" s="23"/>
      <c r="FMJ49" s="23"/>
      <c r="FMK49" s="23"/>
      <c r="FML49" s="23"/>
      <c r="FMM49" s="23"/>
      <c r="FMN49" s="23"/>
      <c r="FMO49" s="23"/>
      <c r="FMP49" s="23"/>
      <c r="FMQ49" s="23"/>
      <c r="FMR49" s="23"/>
      <c r="FMS49" s="23"/>
      <c r="FMT49" s="23"/>
      <c r="FMU49" s="23"/>
      <c r="FMV49" s="23"/>
      <c r="FMW49" s="23"/>
      <c r="FMX49" s="23"/>
      <c r="FMY49" s="23"/>
      <c r="FMZ49" s="23"/>
      <c r="FNA49" s="23"/>
      <c r="FNB49" s="23"/>
      <c r="FNC49" s="23"/>
      <c r="FND49" s="23"/>
      <c r="FNE49" s="23"/>
      <c r="FNF49" s="23"/>
      <c r="FNG49" s="23"/>
      <c r="FNH49" s="23"/>
      <c r="FNI49" s="23"/>
      <c r="FNJ49" s="23"/>
      <c r="FNK49" s="23"/>
      <c r="FNL49" s="23"/>
      <c r="FNM49" s="23"/>
      <c r="FNN49" s="23"/>
      <c r="FNO49" s="23"/>
      <c r="FNP49" s="23"/>
      <c r="FNQ49" s="23"/>
      <c r="FNR49" s="23"/>
      <c r="FNS49" s="23"/>
      <c r="FNT49" s="23"/>
      <c r="FNU49" s="23"/>
      <c r="FNV49" s="23"/>
      <c r="FNW49" s="23"/>
      <c r="FNX49" s="23"/>
      <c r="FNY49" s="23"/>
      <c r="FNZ49" s="23"/>
      <c r="FOA49" s="23"/>
      <c r="FOB49" s="23"/>
      <c r="FOC49" s="23"/>
      <c r="FOD49" s="23"/>
      <c r="FOE49" s="23"/>
      <c r="FOF49" s="23"/>
      <c r="FOG49" s="23"/>
      <c r="FOH49" s="23"/>
      <c r="FOI49" s="23"/>
      <c r="FOJ49" s="23"/>
      <c r="FOK49" s="23"/>
      <c r="FOL49" s="23"/>
      <c r="FOM49" s="23"/>
      <c r="FON49" s="23"/>
      <c r="FOO49" s="23"/>
      <c r="FOP49" s="23"/>
      <c r="FOQ49" s="23"/>
      <c r="FOR49" s="23"/>
      <c r="FOS49" s="23"/>
      <c r="FOT49" s="23"/>
      <c r="FOU49" s="23"/>
      <c r="FOV49" s="23"/>
      <c r="FOW49" s="23"/>
      <c r="FOX49" s="23"/>
      <c r="FOY49" s="23"/>
      <c r="FOZ49" s="23"/>
      <c r="FPA49" s="23"/>
      <c r="FPB49" s="23"/>
      <c r="FPC49" s="23"/>
      <c r="FPD49" s="23"/>
      <c r="FPE49" s="23"/>
      <c r="FPF49" s="23"/>
      <c r="FPG49" s="23"/>
      <c r="FPH49" s="23"/>
      <c r="FPI49" s="23"/>
      <c r="FPJ49" s="23"/>
      <c r="FPK49" s="23"/>
      <c r="FPL49" s="23"/>
      <c r="FPM49" s="23"/>
      <c r="FPN49" s="23"/>
      <c r="FPO49" s="23"/>
      <c r="FPP49" s="23"/>
      <c r="FPQ49" s="23"/>
      <c r="FPR49" s="23"/>
      <c r="FPS49" s="23"/>
      <c r="FPT49" s="23"/>
      <c r="FPU49" s="23"/>
      <c r="FPV49" s="23"/>
      <c r="FPW49" s="23"/>
      <c r="FPX49" s="23"/>
      <c r="FPY49" s="23"/>
      <c r="FPZ49" s="23"/>
      <c r="FQA49" s="23"/>
      <c r="FQB49" s="23"/>
      <c r="FQC49" s="23"/>
      <c r="FQD49" s="23"/>
      <c r="FQE49" s="23"/>
      <c r="FQF49" s="23"/>
      <c r="FQG49" s="23"/>
      <c r="FQH49" s="23"/>
      <c r="FQI49" s="23"/>
      <c r="FQJ49" s="23"/>
      <c r="FQK49" s="23"/>
      <c r="FQL49" s="23"/>
      <c r="FQM49" s="23"/>
      <c r="FQN49" s="23"/>
      <c r="FQO49" s="23"/>
      <c r="FQP49" s="23"/>
      <c r="FQQ49" s="23"/>
      <c r="FQR49" s="23"/>
      <c r="FQS49" s="23"/>
      <c r="FQT49" s="23"/>
      <c r="FQU49" s="23"/>
      <c r="FQV49" s="23"/>
      <c r="FQW49" s="23"/>
      <c r="FQX49" s="23"/>
      <c r="FQY49" s="23"/>
      <c r="FQZ49" s="23"/>
      <c r="FRA49" s="23"/>
      <c r="FRB49" s="23"/>
      <c r="FRC49" s="23"/>
      <c r="FRD49" s="23"/>
      <c r="FRE49" s="23"/>
      <c r="FRF49" s="23"/>
      <c r="FRG49" s="23"/>
      <c r="FRH49" s="23"/>
      <c r="FRI49" s="23"/>
      <c r="FRJ49" s="23"/>
      <c r="FRK49" s="23"/>
      <c r="FRL49" s="23"/>
      <c r="FRM49" s="23"/>
      <c r="FRN49" s="23"/>
      <c r="FRO49" s="23"/>
      <c r="FRP49" s="23"/>
      <c r="FRQ49" s="23"/>
      <c r="FRR49" s="23"/>
      <c r="FRS49" s="23"/>
      <c r="FRT49" s="23"/>
      <c r="FRU49" s="23"/>
      <c r="FRV49" s="23"/>
      <c r="FRW49" s="23"/>
      <c r="FRX49" s="23"/>
      <c r="FRY49" s="23"/>
      <c r="FRZ49" s="23"/>
      <c r="FSA49" s="23"/>
      <c r="FSB49" s="23"/>
      <c r="FSC49" s="23"/>
      <c r="FSD49" s="23"/>
      <c r="FSE49" s="23"/>
      <c r="FSF49" s="23"/>
      <c r="FSG49" s="23"/>
      <c r="FSH49" s="23"/>
      <c r="FSI49" s="23"/>
      <c r="FSJ49" s="23"/>
      <c r="FSK49" s="23"/>
      <c r="FSL49" s="23"/>
      <c r="FSM49" s="23"/>
      <c r="FSN49" s="23"/>
      <c r="FSO49" s="23"/>
      <c r="FSP49" s="23"/>
      <c r="FSQ49" s="23"/>
      <c r="FSR49" s="23"/>
      <c r="FSS49" s="23"/>
      <c r="FST49" s="23"/>
      <c r="FSU49" s="23"/>
      <c r="FSV49" s="23"/>
      <c r="FSW49" s="23"/>
      <c r="FSX49" s="23"/>
      <c r="FSY49" s="23"/>
      <c r="FSZ49" s="23"/>
      <c r="FTA49" s="23"/>
      <c r="FTB49" s="23"/>
      <c r="FTC49" s="23"/>
      <c r="FTD49" s="23"/>
      <c r="FTE49" s="23"/>
      <c r="FTF49" s="23"/>
      <c r="FTG49" s="23"/>
      <c r="FTH49" s="23"/>
      <c r="FTI49" s="23"/>
      <c r="FTJ49" s="23"/>
      <c r="FTK49" s="23"/>
      <c r="FTL49" s="23"/>
      <c r="FTM49" s="23"/>
      <c r="FTN49" s="23"/>
      <c r="FTO49" s="23"/>
      <c r="FTP49" s="23"/>
      <c r="FTQ49" s="23"/>
      <c r="FTR49" s="23"/>
      <c r="FTS49" s="23"/>
      <c r="FTT49" s="23"/>
      <c r="FTU49" s="23"/>
      <c r="FTV49" s="23"/>
      <c r="FTW49" s="23"/>
      <c r="FTX49" s="23"/>
      <c r="FTY49" s="23"/>
      <c r="FTZ49" s="23"/>
      <c r="FUA49" s="23"/>
      <c r="FUB49" s="23"/>
      <c r="FUC49" s="23"/>
      <c r="FUD49" s="23"/>
      <c r="FUE49" s="23"/>
      <c r="FUF49" s="23"/>
      <c r="FUG49" s="23"/>
      <c r="FUH49" s="23"/>
      <c r="FUI49" s="23"/>
      <c r="FUJ49" s="23"/>
      <c r="FUK49" s="23"/>
      <c r="FUL49" s="23"/>
      <c r="FUM49" s="23"/>
      <c r="FUN49" s="23"/>
      <c r="FUO49" s="23"/>
      <c r="FUP49" s="23"/>
      <c r="FUQ49" s="23"/>
      <c r="FUR49" s="23"/>
      <c r="FUS49" s="23"/>
      <c r="FUT49" s="23"/>
      <c r="FUU49" s="23"/>
      <c r="FUV49" s="23"/>
      <c r="FUW49" s="23"/>
      <c r="FUX49" s="23"/>
      <c r="FUY49" s="23"/>
      <c r="FUZ49" s="23"/>
      <c r="FVA49" s="23"/>
      <c r="FVB49" s="23"/>
      <c r="FVC49" s="23"/>
      <c r="FVD49" s="23"/>
      <c r="FVE49" s="23"/>
      <c r="FVF49" s="23"/>
      <c r="FVG49" s="23"/>
      <c r="FVH49" s="23"/>
      <c r="FVI49" s="23"/>
      <c r="FVJ49" s="23"/>
      <c r="FVK49" s="23"/>
      <c r="FVL49" s="23"/>
      <c r="FVM49" s="23"/>
      <c r="FVN49" s="23"/>
      <c r="FVO49" s="23"/>
      <c r="FVP49" s="23"/>
      <c r="FVQ49" s="23"/>
      <c r="FVR49" s="23"/>
      <c r="FVS49" s="23"/>
      <c r="FVT49" s="23"/>
      <c r="FVU49" s="23"/>
      <c r="FVV49" s="23"/>
      <c r="FVW49" s="23"/>
      <c r="FVX49" s="23"/>
      <c r="FVY49" s="23"/>
      <c r="FVZ49" s="23"/>
      <c r="FWA49" s="23"/>
      <c r="FWB49" s="23"/>
      <c r="FWC49" s="23"/>
      <c r="FWD49" s="23"/>
      <c r="FWE49" s="23"/>
      <c r="FWF49" s="23"/>
      <c r="FWG49" s="23"/>
      <c r="FWH49" s="23"/>
      <c r="FWI49" s="23"/>
      <c r="FWJ49" s="23"/>
      <c r="FWK49" s="23"/>
      <c r="FWL49" s="23"/>
      <c r="FWM49" s="23"/>
      <c r="FWN49" s="23"/>
      <c r="FWO49" s="23"/>
      <c r="FWP49" s="23"/>
      <c r="FWQ49" s="23"/>
      <c r="FWR49" s="23"/>
      <c r="FWS49" s="23"/>
      <c r="FWT49" s="23"/>
      <c r="FWU49" s="23"/>
      <c r="FWV49" s="23"/>
      <c r="FWW49" s="23"/>
      <c r="FWX49" s="23"/>
      <c r="FWY49" s="23"/>
      <c r="FWZ49" s="23"/>
      <c r="FXA49" s="23"/>
      <c r="FXB49" s="23"/>
      <c r="FXC49" s="23"/>
      <c r="FXD49" s="23"/>
      <c r="FXE49" s="23"/>
      <c r="FXF49" s="23"/>
      <c r="FXG49" s="23"/>
      <c r="FXH49" s="23"/>
      <c r="FXI49" s="23"/>
      <c r="FXJ49" s="23"/>
      <c r="FXK49" s="23"/>
      <c r="FXL49" s="23"/>
      <c r="FXM49" s="23"/>
      <c r="FXN49" s="23"/>
      <c r="FXO49" s="23"/>
      <c r="FXP49" s="23"/>
      <c r="FXQ49" s="23"/>
      <c r="FXR49" s="23"/>
      <c r="FXS49" s="23"/>
      <c r="FXT49" s="23"/>
      <c r="FXU49" s="23"/>
      <c r="FXV49" s="23"/>
      <c r="FXW49" s="23"/>
      <c r="FXX49" s="23"/>
      <c r="FXY49" s="23"/>
      <c r="FXZ49" s="23"/>
      <c r="FYA49" s="23"/>
      <c r="FYB49" s="23"/>
      <c r="FYC49" s="23"/>
      <c r="FYD49" s="23"/>
      <c r="FYE49" s="23"/>
      <c r="FYF49" s="23"/>
      <c r="FYG49" s="23"/>
      <c r="FYH49" s="23"/>
      <c r="FYI49" s="23"/>
      <c r="FYJ49" s="23"/>
      <c r="FYK49" s="23"/>
      <c r="FYL49" s="23"/>
      <c r="FYM49" s="23"/>
      <c r="FYN49" s="23"/>
      <c r="FYO49" s="23"/>
      <c r="FYP49" s="23"/>
      <c r="FYQ49" s="23"/>
      <c r="FYR49" s="23"/>
      <c r="FYS49" s="23"/>
      <c r="FYT49" s="23"/>
      <c r="FYU49" s="23"/>
      <c r="FYV49" s="23"/>
      <c r="FYW49" s="23"/>
      <c r="FYX49" s="23"/>
      <c r="FYY49" s="23"/>
      <c r="FYZ49" s="23"/>
      <c r="FZA49" s="23"/>
      <c r="FZB49" s="23"/>
      <c r="FZC49" s="23"/>
      <c r="FZD49" s="23"/>
      <c r="FZE49" s="23"/>
      <c r="FZF49" s="23"/>
      <c r="FZG49" s="23"/>
      <c r="FZH49" s="23"/>
      <c r="FZI49" s="23"/>
      <c r="FZJ49" s="23"/>
      <c r="FZK49" s="23"/>
      <c r="FZL49" s="23"/>
      <c r="FZM49" s="23"/>
      <c r="FZN49" s="23"/>
      <c r="FZO49" s="23"/>
      <c r="FZP49" s="23"/>
      <c r="FZQ49" s="23"/>
      <c r="FZR49" s="23"/>
      <c r="FZS49" s="23"/>
      <c r="FZT49" s="23"/>
      <c r="FZU49" s="23"/>
      <c r="FZV49" s="23"/>
      <c r="FZW49" s="23"/>
      <c r="FZX49" s="23"/>
      <c r="FZY49" s="23"/>
      <c r="FZZ49" s="23"/>
      <c r="GAA49" s="23"/>
      <c r="GAB49" s="23"/>
      <c r="GAC49" s="23"/>
      <c r="GAD49" s="23"/>
      <c r="GAE49" s="23"/>
      <c r="GAF49" s="23"/>
      <c r="GAG49" s="23"/>
      <c r="GAH49" s="23"/>
      <c r="GAI49" s="23"/>
      <c r="GAJ49" s="23"/>
      <c r="GAK49" s="23"/>
      <c r="GAL49" s="23"/>
      <c r="GAM49" s="23"/>
      <c r="GAN49" s="23"/>
      <c r="GAO49" s="23"/>
      <c r="GAP49" s="23"/>
      <c r="GAQ49" s="23"/>
      <c r="GAR49" s="23"/>
      <c r="GAS49" s="23"/>
      <c r="GAT49" s="23"/>
      <c r="GAU49" s="23"/>
      <c r="GAV49" s="23"/>
      <c r="GAW49" s="23"/>
      <c r="GAX49" s="23"/>
      <c r="GAY49" s="23"/>
      <c r="GAZ49" s="23"/>
      <c r="GBA49" s="23"/>
      <c r="GBB49" s="23"/>
      <c r="GBC49" s="23"/>
      <c r="GBD49" s="23"/>
      <c r="GBE49" s="23"/>
      <c r="GBF49" s="23"/>
      <c r="GBG49" s="23"/>
      <c r="GBH49" s="23"/>
      <c r="GBI49" s="23"/>
      <c r="GBJ49" s="23"/>
      <c r="GBK49" s="23"/>
      <c r="GBL49" s="23"/>
      <c r="GBM49" s="23"/>
      <c r="GBN49" s="23"/>
      <c r="GBO49" s="23"/>
      <c r="GBP49" s="23"/>
      <c r="GBQ49" s="23"/>
      <c r="GBR49" s="23"/>
      <c r="GBS49" s="23"/>
      <c r="GBT49" s="23"/>
      <c r="GBU49" s="23"/>
      <c r="GBV49" s="23"/>
      <c r="GBW49" s="23"/>
      <c r="GBX49" s="23"/>
      <c r="GBY49" s="23"/>
      <c r="GBZ49" s="23"/>
      <c r="GCA49" s="23"/>
      <c r="GCB49" s="23"/>
      <c r="GCC49" s="23"/>
      <c r="GCD49" s="23"/>
      <c r="GCE49" s="23"/>
      <c r="GCF49" s="23"/>
      <c r="GCG49" s="23"/>
      <c r="GCH49" s="23"/>
      <c r="GCI49" s="23"/>
      <c r="GCJ49" s="23"/>
      <c r="GCK49" s="23"/>
      <c r="GCL49" s="23"/>
      <c r="GCM49" s="23"/>
      <c r="GCN49" s="23"/>
      <c r="GCO49" s="23"/>
      <c r="GCP49" s="23"/>
      <c r="GCQ49" s="23"/>
      <c r="GCR49" s="23"/>
      <c r="GCS49" s="23"/>
      <c r="GCT49" s="23"/>
      <c r="GCU49" s="23"/>
      <c r="GCV49" s="23"/>
      <c r="GCW49" s="23"/>
      <c r="GCX49" s="23"/>
      <c r="GCY49" s="23"/>
      <c r="GCZ49" s="23"/>
      <c r="GDA49" s="23"/>
      <c r="GDB49" s="23"/>
      <c r="GDC49" s="23"/>
      <c r="GDD49" s="23"/>
      <c r="GDE49" s="23"/>
      <c r="GDF49" s="23"/>
      <c r="GDG49" s="23"/>
      <c r="GDH49" s="23"/>
      <c r="GDI49" s="23"/>
      <c r="GDJ49" s="23"/>
      <c r="GDK49" s="23"/>
      <c r="GDL49" s="23"/>
      <c r="GDM49" s="23"/>
      <c r="GDN49" s="23"/>
      <c r="GDO49" s="23"/>
      <c r="GDP49" s="23"/>
      <c r="GDQ49" s="23"/>
      <c r="GDR49" s="23"/>
      <c r="GDS49" s="23"/>
      <c r="GDT49" s="23"/>
      <c r="GDU49" s="23"/>
      <c r="GDV49" s="23"/>
      <c r="GDW49" s="23"/>
      <c r="GDX49" s="23"/>
      <c r="GDY49" s="23"/>
      <c r="GDZ49" s="23"/>
      <c r="GEA49" s="23"/>
      <c r="GEB49" s="23"/>
      <c r="GEC49" s="23"/>
      <c r="GED49" s="23"/>
      <c r="GEE49" s="23"/>
      <c r="GEF49" s="23"/>
      <c r="GEG49" s="23"/>
      <c r="GEH49" s="23"/>
      <c r="GEI49" s="23"/>
      <c r="GEJ49" s="23"/>
      <c r="GEK49" s="23"/>
      <c r="GEL49" s="23"/>
      <c r="GEM49" s="23"/>
      <c r="GEN49" s="23"/>
      <c r="GEO49" s="23"/>
      <c r="GEP49" s="23"/>
      <c r="GEQ49" s="23"/>
      <c r="GER49" s="23"/>
      <c r="GES49" s="23"/>
      <c r="GET49" s="23"/>
      <c r="GEU49" s="23"/>
      <c r="GEV49" s="23"/>
      <c r="GEW49" s="23"/>
      <c r="GEX49" s="23"/>
      <c r="GEY49" s="23"/>
      <c r="GEZ49" s="23"/>
      <c r="GFA49" s="23"/>
      <c r="GFB49" s="23"/>
      <c r="GFC49" s="23"/>
      <c r="GFD49" s="23"/>
      <c r="GFE49" s="23"/>
      <c r="GFF49" s="23"/>
      <c r="GFG49" s="23"/>
      <c r="GFH49" s="23"/>
      <c r="GFI49" s="23"/>
      <c r="GFJ49" s="23"/>
      <c r="GFK49" s="23"/>
      <c r="GFL49" s="23"/>
      <c r="GFM49" s="23"/>
      <c r="GFN49" s="23"/>
      <c r="GFO49" s="23"/>
      <c r="GFP49" s="23"/>
      <c r="GFQ49" s="23"/>
      <c r="GFR49" s="23"/>
      <c r="GFS49" s="23"/>
      <c r="GFT49" s="23"/>
      <c r="GFU49" s="23"/>
      <c r="GFV49" s="23"/>
      <c r="GFW49" s="23"/>
      <c r="GFX49" s="23"/>
      <c r="GFY49" s="23"/>
      <c r="GFZ49" s="23"/>
      <c r="GGA49" s="23"/>
      <c r="GGB49" s="23"/>
      <c r="GGC49" s="23"/>
      <c r="GGD49" s="23"/>
      <c r="GGE49" s="23"/>
      <c r="GGF49" s="23"/>
      <c r="GGG49" s="23"/>
      <c r="GGH49" s="23"/>
      <c r="GGI49" s="23"/>
      <c r="GGJ49" s="23"/>
      <c r="GGK49" s="23"/>
      <c r="GGL49" s="23"/>
      <c r="GGM49" s="23"/>
      <c r="GGN49" s="23"/>
      <c r="GGO49" s="23"/>
      <c r="GGP49" s="23"/>
      <c r="GGQ49" s="23"/>
      <c r="GGR49" s="23"/>
      <c r="GGS49" s="23"/>
      <c r="GGT49" s="23"/>
      <c r="GGU49" s="23"/>
      <c r="GGV49" s="23"/>
      <c r="GGW49" s="23"/>
      <c r="GGX49" s="23"/>
      <c r="GGY49" s="23"/>
      <c r="GGZ49" s="23"/>
      <c r="GHA49" s="23"/>
      <c r="GHB49" s="23"/>
      <c r="GHC49" s="23"/>
      <c r="GHD49" s="23"/>
      <c r="GHE49" s="23"/>
      <c r="GHF49" s="23"/>
      <c r="GHG49" s="23"/>
      <c r="GHH49" s="23"/>
      <c r="GHI49" s="23"/>
      <c r="GHJ49" s="23"/>
      <c r="GHK49" s="23"/>
      <c r="GHL49" s="23"/>
      <c r="GHM49" s="23"/>
      <c r="GHN49" s="23"/>
      <c r="GHO49" s="23"/>
      <c r="GHP49" s="23"/>
      <c r="GHQ49" s="23"/>
      <c r="GHR49" s="23"/>
      <c r="GHS49" s="23"/>
      <c r="GHT49" s="23"/>
      <c r="GHU49" s="23"/>
      <c r="GHV49" s="23"/>
      <c r="GHW49" s="23"/>
      <c r="GHX49" s="23"/>
      <c r="GHY49" s="23"/>
      <c r="GHZ49" s="23"/>
      <c r="GIA49" s="23"/>
      <c r="GIB49" s="23"/>
      <c r="GIC49" s="23"/>
      <c r="GID49" s="23"/>
      <c r="GIE49" s="23"/>
      <c r="GIF49" s="23"/>
      <c r="GIG49" s="23"/>
      <c r="GIH49" s="23"/>
      <c r="GII49" s="23"/>
      <c r="GIJ49" s="23"/>
      <c r="GIK49" s="23"/>
      <c r="GIL49" s="23"/>
      <c r="GIM49" s="23"/>
      <c r="GIN49" s="23"/>
      <c r="GIO49" s="23"/>
      <c r="GIP49" s="23"/>
      <c r="GIQ49" s="23"/>
      <c r="GIR49" s="23"/>
      <c r="GIS49" s="23"/>
      <c r="GIT49" s="23"/>
      <c r="GIU49" s="23"/>
      <c r="GIV49" s="23"/>
      <c r="GIW49" s="23"/>
      <c r="GIX49" s="23"/>
      <c r="GIY49" s="23"/>
      <c r="GIZ49" s="23"/>
      <c r="GJA49" s="23"/>
      <c r="GJB49" s="23"/>
      <c r="GJC49" s="23"/>
      <c r="GJD49" s="23"/>
      <c r="GJE49" s="23"/>
      <c r="GJF49" s="23"/>
      <c r="GJG49" s="23"/>
      <c r="GJH49" s="23"/>
      <c r="GJI49" s="23"/>
      <c r="GJJ49" s="23"/>
      <c r="GJK49" s="23"/>
      <c r="GJL49" s="23"/>
      <c r="GJM49" s="23"/>
      <c r="GJN49" s="23"/>
      <c r="GJO49" s="23"/>
      <c r="GJP49" s="23"/>
      <c r="GJQ49" s="23"/>
      <c r="GJR49" s="23"/>
      <c r="GJS49" s="23"/>
      <c r="GJT49" s="23"/>
      <c r="GJU49" s="23"/>
      <c r="GJV49" s="23"/>
      <c r="GJW49" s="23"/>
      <c r="GJX49" s="23"/>
      <c r="GJY49" s="23"/>
      <c r="GJZ49" s="23"/>
      <c r="GKA49" s="23"/>
      <c r="GKB49" s="23"/>
      <c r="GKC49" s="23"/>
      <c r="GKD49" s="23"/>
      <c r="GKE49" s="23"/>
      <c r="GKF49" s="23"/>
      <c r="GKG49" s="23"/>
      <c r="GKH49" s="23"/>
      <c r="GKI49" s="23"/>
      <c r="GKJ49" s="23"/>
      <c r="GKK49" s="23"/>
      <c r="GKL49" s="23"/>
      <c r="GKM49" s="23"/>
      <c r="GKN49" s="23"/>
      <c r="GKO49" s="23"/>
      <c r="GKP49" s="23"/>
      <c r="GKQ49" s="23"/>
      <c r="GKR49" s="23"/>
      <c r="GKS49" s="23"/>
      <c r="GKT49" s="23"/>
      <c r="GKU49" s="23"/>
      <c r="GKV49" s="23"/>
      <c r="GKW49" s="23"/>
      <c r="GKX49" s="23"/>
      <c r="GKY49" s="23"/>
      <c r="GKZ49" s="23"/>
      <c r="GLA49" s="23"/>
      <c r="GLB49" s="23"/>
      <c r="GLC49" s="23"/>
      <c r="GLD49" s="23"/>
      <c r="GLE49" s="23"/>
      <c r="GLF49" s="23"/>
      <c r="GLG49" s="23"/>
      <c r="GLH49" s="23"/>
      <c r="GLI49" s="23"/>
      <c r="GLJ49" s="23"/>
      <c r="GLK49" s="23"/>
      <c r="GLL49" s="23"/>
      <c r="GLM49" s="23"/>
      <c r="GLN49" s="23"/>
      <c r="GLO49" s="23"/>
      <c r="GLP49" s="23"/>
      <c r="GLQ49" s="23"/>
      <c r="GLR49" s="23"/>
      <c r="GLS49" s="23"/>
      <c r="GLT49" s="23"/>
      <c r="GLU49" s="23"/>
      <c r="GLV49" s="23"/>
      <c r="GLW49" s="23"/>
      <c r="GLX49" s="23"/>
      <c r="GLY49" s="23"/>
      <c r="GLZ49" s="23"/>
      <c r="GMA49" s="23"/>
      <c r="GMB49" s="23"/>
      <c r="GMC49" s="23"/>
      <c r="GMD49" s="23"/>
      <c r="GME49" s="23"/>
      <c r="GMF49" s="23"/>
      <c r="GMG49" s="23"/>
      <c r="GMH49" s="23"/>
      <c r="GMI49" s="23"/>
      <c r="GMJ49" s="23"/>
      <c r="GMK49" s="23"/>
      <c r="GML49" s="23"/>
      <c r="GMM49" s="23"/>
      <c r="GMN49" s="23"/>
      <c r="GMO49" s="23"/>
      <c r="GMP49" s="23"/>
      <c r="GMQ49" s="23"/>
      <c r="GMR49" s="23"/>
      <c r="GMS49" s="23"/>
      <c r="GMT49" s="23"/>
      <c r="GMU49" s="23"/>
      <c r="GMV49" s="23"/>
      <c r="GMW49" s="23"/>
      <c r="GMX49" s="23"/>
      <c r="GMY49" s="23"/>
      <c r="GMZ49" s="23"/>
      <c r="GNA49" s="23"/>
      <c r="GNB49" s="23"/>
      <c r="GNC49" s="23"/>
      <c r="GND49" s="23"/>
      <c r="GNE49" s="23"/>
      <c r="GNF49" s="23"/>
      <c r="GNG49" s="23"/>
      <c r="GNH49" s="23"/>
      <c r="GNI49" s="23"/>
      <c r="GNJ49" s="23"/>
      <c r="GNK49" s="23"/>
      <c r="GNL49" s="23"/>
      <c r="GNM49" s="23"/>
      <c r="GNN49" s="23"/>
      <c r="GNO49" s="23"/>
      <c r="GNP49" s="23"/>
      <c r="GNQ49" s="23"/>
      <c r="GNR49" s="23"/>
      <c r="GNS49" s="23"/>
      <c r="GNT49" s="23"/>
      <c r="GNU49" s="23"/>
      <c r="GNV49" s="23"/>
      <c r="GNW49" s="23"/>
      <c r="GNX49" s="23"/>
      <c r="GNY49" s="23"/>
      <c r="GNZ49" s="23"/>
      <c r="GOA49" s="23"/>
      <c r="GOB49" s="23"/>
      <c r="GOC49" s="23"/>
      <c r="GOD49" s="23"/>
      <c r="GOE49" s="23"/>
      <c r="GOF49" s="23"/>
      <c r="GOG49" s="23"/>
      <c r="GOH49" s="23"/>
      <c r="GOI49" s="23"/>
      <c r="GOJ49" s="23"/>
      <c r="GOK49" s="23"/>
      <c r="GOL49" s="23"/>
      <c r="GOM49" s="23"/>
      <c r="GON49" s="23"/>
      <c r="GOO49" s="23"/>
      <c r="GOP49" s="23"/>
      <c r="GOQ49" s="23"/>
      <c r="GOR49" s="23"/>
      <c r="GOS49" s="23"/>
      <c r="GOT49" s="23"/>
      <c r="GOU49" s="23"/>
      <c r="GOV49" s="23"/>
      <c r="GOW49" s="23"/>
      <c r="GOX49" s="23"/>
      <c r="GOY49" s="23"/>
      <c r="GOZ49" s="23"/>
      <c r="GPA49" s="23"/>
      <c r="GPB49" s="23"/>
      <c r="GPC49" s="23"/>
      <c r="GPD49" s="23"/>
      <c r="GPE49" s="23"/>
      <c r="GPF49" s="23"/>
      <c r="GPG49" s="23"/>
      <c r="GPH49" s="23"/>
      <c r="GPI49" s="23"/>
      <c r="GPJ49" s="23"/>
      <c r="GPK49" s="23"/>
      <c r="GPL49" s="23"/>
      <c r="GPM49" s="23"/>
      <c r="GPN49" s="23"/>
      <c r="GPO49" s="23"/>
      <c r="GPP49" s="23"/>
      <c r="GPQ49" s="23"/>
      <c r="GPR49" s="23"/>
      <c r="GPS49" s="23"/>
      <c r="GPT49" s="23"/>
      <c r="GPU49" s="23"/>
      <c r="GPV49" s="23"/>
      <c r="GPW49" s="23"/>
      <c r="GPX49" s="23"/>
      <c r="GPY49" s="23"/>
      <c r="GPZ49" s="23"/>
      <c r="GQA49" s="23"/>
      <c r="GQB49" s="23"/>
      <c r="GQC49" s="23"/>
      <c r="GQD49" s="23"/>
      <c r="GQE49" s="23"/>
      <c r="GQF49" s="23"/>
      <c r="GQG49" s="23"/>
      <c r="GQH49" s="23"/>
      <c r="GQI49" s="23"/>
      <c r="GQJ49" s="23"/>
      <c r="GQK49" s="23"/>
      <c r="GQL49" s="23"/>
      <c r="GQM49" s="23"/>
      <c r="GQN49" s="23"/>
      <c r="GQO49" s="23"/>
      <c r="GQP49" s="23"/>
      <c r="GQQ49" s="23"/>
      <c r="GQR49" s="23"/>
      <c r="GQS49" s="23"/>
      <c r="GQT49" s="23"/>
      <c r="GQU49" s="23"/>
      <c r="GQV49" s="23"/>
      <c r="GQW49" s="23"/>
      <c r="GQX49" s="23"/>
      <c r="GQY49" s="23"/>
      <c r="GQZ49" s="23"/>
      <c r="GRA49" s="23"/>
      <c r="GRB49" s="23"/>
      <c r="GRC49" s="23"/>
      <c r="GRD49" s="23"/>
      <c r="GRE49" s="23"/>
      <c r="GRF49" s="23"/>
      <c r="GRG49" s="23"/>
      <c r="GRH49" s="23"/>
      <c r="GRI49" s="23"/>
      <c r="GRJ49" s="23"/>
      <c r="GRK49" s="23"/>
      <c r="GRL49" s="23"/>
      <c r="GRM49" s="23"/>
      <c r="GRN49" s="23"/>
      <c r="GRO49" s="23"/>
      <c r="GRP49" s="23"/>
      <c r="GRQ49" s="23"/>
      <c r="GRR49" s="23"/>
      <c r="GRS49" s="23"/>
      <c r="GRT49" s="23"/>
      <c r="GRU49" s="23"/>
      <c r="GRV49" s="23"/>
      <c r="GRW49" s="23"/>
      <c r="GRX49" s="23"/>
      <c r="GRY49" s="23"/>
      <c r="GRZ49" s="23"/>
      <c r="GSA49" s="23"/>
      <c r="GSB49" s="23"/>
      <c r="GSC49" s="23"/>
      <c r="GSD49" s="23"/>
      <c r="GSE49" s="23"/>
      <c r="GSF49" s="23"/>
      <c r="GSG49" s="23"/>
      <c r="GSH49" s="23"/>
      <c r="GSI49" s="23"/>
      <c r="GSJ49" s="23"/>
      <c r="GSK49" s="23"/>
      <c r="GSL49" s="23"/>
      <c r="GSM49" s="23"/>
      <c r="GSN49" s="23"/>
      <c r="GSO49" s="23"/>
      <c r="GSP49" s="23"/>
      <c r="GSQ49" s="23"/>
      <c r="GSR49" s="23"/>
      <c r="GSS49" s="23"/>
      <c r="GST49" s="23"/>
      <c r="GSU49" s="23"/>
      <c r="GSV49" s="23"/>
      <c r="GSW49" s="23"/>
      <c r="GSX49" s="23"/>
      <c r="GSY49" s="23"/>
      <c r="GSZ49" s="23"/>
      <c r="GTA49" s="23"/>
      <c r="GTB49" s="23"/>
      <c r="GTC49" s="23"/>
      <c r="GTD49" s="23"/>
      <c r="GTE49" s="23"/>
      <c r="GTF49" s="23"/>
      <c r="GTG49" s="23"/>
      <c r="GTH49" s="23"/>
      <c r="GTI49" s="23"/>
      <c r="GTJ49" s="23"/>
      <c r="GTK49" s="23"/>
      <c r="GTL49" s="23"/>
      <c r="GTM49" s="23"/>
      <c r="GTN49" s="23"/>
      <c r="GTO49" s="23"/>
      <c r="GTP49" s="23"/>
      <c r="GTQ49" s="23"/>
      <c r="GTR49" s="23"/>
      <c r="GTS49" s="23"/>
      <c r="GTT49" s="23"/>
      <c r="GTU49" s="23"/>
      <c r="GTV49" s="23"/>
      <c r="GTW49" s="23"/>
      <c r="GTX49" s="23"/>
      <c r="GTY49" s="23"/>
      <c r="GTZ49" s="23"/>
      <c r="GUA49" s="23"/>
      <c r="GUB49" s="23"/>
      <c r="GUC49" s="23"/>
      <c r="GUD49" s="23"/>
      <c r="GUE49" s="23"/>
      <c r="GUF49" s="23"/>
      <c r="GUG49" s="23"/>
      <c r="GUH49" s="23"/>
      <c r="GUI49" s="23"/>
      <c r="GUJ49" s="23"/>
      <c r="GUK49" s="23"/>
      <c r="GUL49" s="23"/>
      <c r="GUM49" s="23"/>
      <c r="GUN49" s="23"/>
      <c r="GUO49" s="23"/>
      <c r="GUP49" s="23"/>
      <c r="GUQ49" s="23"/>
      <c r="GUR49" s="23"/>
      <c r="GUS49" s="23"/>
      <c r="GUT49" s="23"/>
      <c r="GUU49" s="23"/>
      <c r="GUV49" s="23"/>
      <c r="GUW49" s="23"/>
      <c r="GUX49" s="23"/>
      <c r="GUY49" s="23"/>
      <c r="GUZ49" s="23"/>
      <c r="GVA49" s="23"/>
      <c r="GVB49" s="23"/>
      <c r="GVC49" s="23"/>
      <c r="GVD49" s="23"/>
      <c r="GVE49" s="23"/>
      <c r="GVF49" s="23"/>
      <c r="GVG49" s="23"/>
      <c r="GVH49" s="23"/>
      <c r="GVI49" s="23"/>
      <c r="GVJ49" s="23"/>
      <c r="GVK49" s="23"/>
      <c r="GVL49" s="23"/>
      <c r="GVM49" s="23"/>
      <c r="GVN49" s="23"/>
      <c r="GVO49" s="23"/>
      <c r="GVP49" s="23"/>
      <c r="GVQ49" s="23"/>
      <c r="GVR49" s="23"/>
      <c r="GVS49" s="23"/>
      <c r="GVT49" s="23"/>
      <c r="GVU49" s="23"/>
      <c r="GVV49" s="23"/>
      <c r="GVW49" s="23"/>
      <c r="GVX49" s="23"/>
      <c r="GVY49" s="23"/>
      <c r="GVZ49" s="23"/>
      <c r="GWA49" s="23"/>
      <c r="GWB49" s="23"/>
      <c r="GWC49" s="23"/>
      <c r="GWD49" s="23"/>
      <c r="GWE49" s="23"/>
      <c r="GWF49" s="23"/>
      <c r="GWG49" s="23"/>
      <c r="GWH49" s="23"/>
      <c r="GWI49" s="23"/>
      <c r="GWJ49" s="23"/>
      <c r="GWK49" s="23"/>
      <c r="GWL49" s="23"/>
      <c r="GWM49" s="23"/>
      <c r="GWN49" s="23"/>
      <c r="GWO49" s="23"/>
      <c r="GWP49" s="23"/>
      <c r="GWQ49" s="23"/>
      <c r="GWR49" s="23"/>
      <c r="GWS49" s="23"/>
      <c r="GWT49" s="23"/>
      <c r="GWU49" s="23"/>
      <c r="GWV49" s="23"/>
      <c r="GWW49" s="23"/>
      <c r="GWX49" s="23"/>
      <c r="GWY49" s="23"/>
      <c r="GWZ49" s="23"/>
      <c r="GXA49" s="23"/>
      <c r="GXB49" s="23"/>
      <c r="GXC49" s="23"/>
      <c r="GXD49" s="23"/>
      <c r="GXE49" s="23"/>
      <c r="GXF49" s="23"/>
      <c r="GXG49" s="23"/>
      <c r="GXH49" s="23"/>
      <c r="GXI49" s="23"/>
      <c r="GXJ49" s="23"/>
      <c r="GXK49" s="23"/>
      <c r="GXL49" s="23"/>
      <c r="GXM49" s="23"/>
      <c r="GXN49" s="23"/>
      <c r="GXO49" s="23"/>
      <c r="GXP49" s="23"/>
      <c r="GXQ49" s="23"/>
      <c r="GXR49" s="23"/>
      <c r="GXS49" s="23"/>
      <c r="GXT49" s="23"/>
      <c r="GXU49" s="23"/>
      <c r="GXV49" s="23"/>
      <c r="GXW49" s="23"/>
      <c r="GXX49" s="23"/>
      <c r="GXY49" s="23"/>
      <c r="GXZ49" s="23"/>
      <c r="GYA49" s="23"/>
      <c r="GYB49" s="23"/>
      <c r="GYC49" s="23"/>
      <c r="GYD49" s="23"/>
      <c r="GYE49" s="23"/>
      <c r="GYF49" s="23"/>
      <c r="GYG49" s="23"/>
      <c r="GYH49" s="23"/>
      <c r="GYI49" s="23"/>
      <c r="GYJ49" s="23"/>
      <c r="GYK49" s="23"/>
      <c r="GYL49" s="23"/>
      <c r="GYM49" s="23"/>
      <c r="GYN49" s="23"/>
      <c r="GYO49" s="23"/>
      <c r="GYP49" s="23"/>
      <c r="GYQ49" s="23"/>
      <c r="GYR49" s="23"/>
      <c r="GYS49" s="23"/>
      <c r="GYT49" s="23"/>
      <c r="GYU49" s="23"/>
      <c r="GYV49" s="23"/>
      <c r="GYW49" s="23"/>
      <c r="GYX49" s="23"/>
      <c r="GYY49" s="23"/>
      <c r="GYZ49" s="23"/>
      <c r="GZA49" s="23"/>
      <c r="GZB49" s="23"/>
      <c r="GZC49" s="23"/>
      <c r="GZD49" s="23"/>
      <c r="GZE49" s="23"/>
      <c r="GZF49" s="23"/>
      <c r="GZG49" s="23"/>
      <c r="GZH49" s="23"/>
      <c r="GZI49" s="23"/>
      <c r="GZJ49" s="23"/>
      <c r="GZK49" s="23"/>
      <c r="GZL49" s="23"/>
      <c r="GZM49" s="23"/>
      <c r="GZN49" s="23"/>
      <c r="GZO49" s="23"/>
      <c r="GZP49" s="23"/>
      <c r="GZQ49" s="23"/>
      <c r="GZR49" s="23"/>
      <c r="GZS49" s="23"/>
      <c r="GZT49" s="23"/>
      <c r="GZU49" s="23"/>
      <c r="GZV49" s="23"/>
      <c r="GZW49" s="23"/>
      <c r="GZX49" s="23"/>
      <c r="GZY49" s="23"/>
      <c r="GZZ49" s="23"/>
      <c r="HAA49" s="23"/>
      <c r="HAB49" s="23"/>
      <c r="HAC49" s="23"/>
      <c r="HAD49" s="23"/>
      <c r="HAE49" s="23"/>
      <c r="HAF49" s="23"/>
      <c r="HAG49" s="23"/>
      <c r="HAH49" s="23"/>
      <c r="HAI49" s="23"/>
      <c r="HAJ49" s="23"/>
      <c r="HAK49" s="23"/>
      <c r="HAL49" s="23"/>
      <c r="HAM49" s="23"/>
      <c r="HAN49" s="23"/>
      <c r="HAO49" s="23"/>
      <c r="HAP49" s="23"/>
      <c r="HAQ49" s="23"/>
      <c r="HAR49" s="23"/>
      <c r="HAS49" s="23"/>
      <c r="HAT49" s="23"/>
      <c r="HAU49" s="23"/>
      <c r="HAV49" s="23"/>
      <c r="HAW49" s="23"/>
      <c r="HAX49" s="23"/>
      <c r="HAY49" s="23"/>
      <c r="HAZ49" s="23"/>
      <c r="HBA49" s="23"/>
      <c r="HBB49" s="23"/>
      <c r="HBC49" s="23"/>
      <c r="HBD49" s="23"/>
      <c r="HBE49" s="23"/>
      <c r="HBF49" s="23"/>
      <c r="HBG49" s="23"/>
      <c r="HBH49" s="23"/>
      <c r="HBI49" s="23"/>
      <c r="HBJ49" s="23"/>
      <c r="HBK49" s="23"/>
      <c r="HBL49" s="23"/>
      <c r="HBM49" s="23"/>
      <c r="HBN49" s="23"/>
      <c r="HBO49" s="23"/>
      <c r="HBP49" s="23"/>
      <c r="HBQ49" s="23"/>
      <c r="HBR49" s="23"/>
      <c r="HBS49" s="23"/>
      <c r="HBT49" s="23"/>
      <c r="HBU49" s="23"/>
      <c r="HBV49" s="23"/>
      <c r="HBW49" s="23"/>
      <c r="HBX49" s="23"/>
      <c r="HBY49" s="23"/>
      <c r="HBZ49" s="23"/>
      <c r="HCA49" s="23"/>
      <c r="HCB49" s="23"/>
      <c r="HCC49" s="23"/>
      <c r="HCD49" s="23"/>
      <c r="HCE49" s="23"/>
      <c r="HCF49" s="23"/>
      <c r="HCG49" s="23"/>
      <c r="HCH49" s="23"/>
      <c r="HCI49" s="23"/>
      <c r="HCJ49" s="23"/>
      <c r="HCK49" s="23"/>
      <c r="HCL49" s="23"/>
      <c r="HCM49" s="23"/>
      <c r="HCN49" s="23"/>
      <c r="HCO49" s="23"/>
      <c r="HCP49" s="23"/>
      <c r="HCQ49" s="23"/>
      <c r="HCR49" s="23"/>
      <c r="HCS49" s="23"/>
      <c r="HCT49" s="23"/>
      <c r="HCU49" s="23"/>
      <c r="HCV49" s="23"/>
      <c r="HCW49" s="23"/>
      <c r="HCX49" s="23"/>
      <c r="HCY49" s="23"/>
      <c r="HCZ49" s="23"/>
      <c r="HDA49" s="23"/>
      <c r="HDB49" s="23"/>
      <c r="HDC49" s="23"/>
      <c r="HDD49" s="23"/>
      <c r="HDE49" s="23"/>
      <c r="HDF49" s="23"/>
      <c r="HDG49" s="23"/>
      <c r="HDH49" s="23"/>
      <c r="HDI49" s="23"/>
      <c r="HDJ49" s="23"/>
      <c r="HDK49" s="23"/>
      <c r="HDL49" s="23"/>
      <c r="HDM49" s="23"/>
      <c r="HDN49" s="23"/>
      <c r="HDO49" s="23"/>
      <c r="HDP49" s="23"/>
      <c r="HDQ49" s="23"/>
      <c r="HDR49" s="23"/>
      <c r="HDS49" s="23"/>
      <c r="HDT49" s="23"/>
      <c r="HDU49" s="23"/>
      <c r="HDV49" s="23"/>
      <c r="HDW49" s="23"/>
      <c r="HDX49" s="23"/>
      <c r="HDY49" s="23"/>
      <c r="HDZ49" s="23"/>
      <c r="HEA49" s="23"/>
      <c r="HEB49" s="23"/>
      <c r="HEC49" s="23"/>
      <c r="HED49" s="23"/>
      <c r="HEE49" s="23"/>
      <c r="HEF49" s="23"/>
      <c r="HEG49" s="23"/>
      <c r="HEH49" s="23"/>
      <c r="HEI49" s="23"/>
      <c r="HEJ49" s="23"/>
      <c r="HEK49" s="23"/>
      <c r="HEL49" s="23"/>
      <c r="HEM49" s="23"/>
      <c r="HEN49" s="23"/>
      <c r="HEO49" s="23"/>
      <c r="HEP49" s="23"/>
      <c r="HEQ49" s="23"/>
      <c r="HER49" s="23"/>
      <c r="HES49" s="23"/>
      <c r="HET49" s="23"/>
      <c r="HEU49" s="23"/>
      <c r="HEV49" s="23"/>
      <c r="HEW49" s="23"/>
      <c r="HEX49" s="23"/>
      <c r="HEY49" s="23"/>
      <c r="HEZ49" s="23"/>
      <c r="HFA49" s="23"/>
      <c r="HFB49" s="23"/>
      <c r="HFC49" s="23"/>
      <c r="HFD49" s="23"/>
      <c r="HFE49" s="23"/>
      <c r="HFF49" s="23"/>
      <c r="HFG49" s="23"/>
      <c r="HFH49" s="23"/>
      <c r="HFI49" s="23"/>
      <c r="HFJ49" s="23"/>
      <c r="HFK49" s="23"/>
      <c r="HFL49" s="23"/>
      <c r="HFM49" s="23"/>
      <c r="HFN49" s="23"/>
      <c r="HFO49" s="23"/>
      <c r="HFP49" s="23"/>
      <c r="HFQ49" s="23"/>
      <c r="HFR49" s="23"/>
      <c r="HFS49" s="23"/>
      <c r="HFT49" s="23"/>
      <c r="HFU49" s="23"/>
      <c r="HFV49" s="23"/>
      <c r="HFW49" s="23"/>
      <c r="HFX49" s="23"/>
      <c r="HFY49" s="23"/>
      <c r="HFZ49" s="23"/>
      <c r="HGA49" s="23"/>
      <c r="HGB49" s="23"/>
      <c r="HGC49" s="23"/>
      <c r="HGD49" s="23"/>
      <c r="HGE49" s="23"/>
      <c r="HGF49" s="23"/>
      <c r="HGG49" s="23"/>
      <c r="HGH49" s="23"/>
      <c r="HGI49" s="23"/>
      <c r="HGJ49" s="23"/>
      <c r="HGK49" s="23"/>
      <c r="HGL49" s="23"/>
      <c r="HGM49" s="23"/>
      <c r="HGN49" s="23"/>
      <c r="HGO49" s="23"/>
      <c r="HGP49" s="23"/>
      <c r="HGQ49" s="23"/>
      <c r="HGR49" s="23"/>
      <c r="HGS49" s="23"/>
      <c r="HGT49" s="23"/>
      <c r="HGU49" s="23"/>
      <c r="HGV49" s="23"/>
      <c r="HGW49" s="23"/>
      <c r="HGX49" s="23"/>
      <c r="HGY49" s="23"/>
      <c r="HGZ49" s="23"/>
      <c r="HHA49" s="23"/>
      <c r="HHB49" s="23"/>
      <c r="HHC49" s="23"/>
      <c r="HHD49" s="23"/>
      <c r="HHE49" s="23"/>
      <c r="HHF49" s="23"/>
      <c r="HHG49" s="23"/>
      <c r="HHH49" s="23"/>
      <c r="HHI49" s="23"/>
      <c r="HHJ49" s="23"/>
      <c r="HHK49" s="23"/>
      <c r="HHL49" s="23"/>
      <c r="HHM49" s="23"/>
      <c r="HHN49" s="23"/>
      <c r="HHO49" s="23"/>
      <c r="HHP49" s="23"/>
      <c r="HHQ49" s="23"/>
      <c r="HHR49" s="23"/>
      <c r="HHS49" s="23"/>
      <c r="HHT49" s="23"/>
      <c r="HHU49" s="23"/>
      <c r="HHV49" s="23"/>
      <c r="HHW49" s="23"/>
      <c r="HHX49" s="23"/>
      <c r="HHY49" s="23"/>
      <c r="HHZ49" s="23"/>
      <c r="HIA49" s="23"/>
      <c r="HIB49" s="23"/>
      <c r="HIC49" s="23"/>
      <c r="HID49" s="23"/>
      <c r="HIE49" s="23"/>
      <c r="HIF49" s="23"/>
      <c r="HIG49" s="23"/>
      <c r="HIH49" s="23"/>
      <c r="HII49" s="23"/>
      <c r="HIJ49" s="23"/>
      <c r="HIK49" s="23"/>
      <c r="HIL49" s="23"/>
      <c r="HIM49" s="23"/>
      <c r="HIN49" s="23"/>
      <c r="HIO49" s="23"/>
      <c r="HIP49" s="23"/>
      <c r="HIQ49" s="23"/>
      <c r="HIR49" s="23"/>
      <c r="HIS49" s="23"/>
      <c r="HIT49" s="23"/>
      <c r="HIU49" s="23"/>
      <c r="HIV49" s="23"/>
      <c r="HIW49" s="23"/>
      <c r="HIX49" s="23"/>
      <c r="HIY49" s="23"/>
      <c r="HIZ49" s="23"/>
      <c r="HJA49" s="23"/>
      <c r="HJB49" s="23"/>
      <c r="HJC49" s="23"/>
      <c r="HJD49" s="23"/>
      <c r="HJE49" s="23"/>
      <c r="HJF49" s="23"/>
      <c r="HJG49" s="23"/>
      <c r="HJH49" s="23"/>
      <c r="HJI49" s="23"/>
      <c r="HJJ49" s="23"/>
      <c r="HJK49" s="23"/>
      <c r="HJL49" s="23"/>
      <c r="HJM49" s="23"/>
      <c r="HJN49" s="23"/>
      <c r="HJO49" s="23"/>
      <c r="HJP49" s="23"/>
      <c r="HJQ49" s="23"/>
      <c r="HJR49" s="23"/>
      <c r="HJS49" s="23"/>
      <c r="HJT49" s="23"/>
      <c r="HJU49" s="23"/>
      <c r="HJV49" s="23"/>
      <c r="HJW49" s="23"/>
      <c r="HJX49" s="23"/>
      <c r="HJY49" s="23"/>
      <c r="HJZ49" s="23"/>
      <c r="HKA49" s="23"/>
      <c r="HKB49" s="23"/>
      <c r="HKC49" s="23"/>
      <c r="HKD49" s="23"/>
      <c r="HKE49" s="23"/>
      <c r="HKF49" s="23"/>
      <c r="HKG49" s="23"/>
      <c r="HKH49" s="23"/>
      <c r="HKI49" s="23"/>
      <c r="HKJ49" s="23"/>
      <c r="HKK49" s="23"/>
      <c r="HKL49" s="23"/>
      <c r="HKM49" s="23"/>
      <c r="HKN49" s="23"/>
      <c r="HKO49" s="23"/>
      <c r="HKP49" s="23"/>
      <c r="HKQ49" s="23"/>
      <c r="HKR49" s="23"/>
      <c r="HKS49" s="23"/>
      <c r="HKT49" s="23"/>
      <c r="HKU49" s="23"/>
      <c r="HKV49" s="23"/>
      <c r="HKW49" s="23"/>
      <c r="HKX49" s="23"/>
      <c r="HKY49" s="23"/>
      <c r="HKZ49" s="23"/>
      <c r="HLA49" s="23"/>
      <c r="HLB49" s="23"/>
      <c r="HLC49" s="23"/>
      <c r="HLD49" s="23"/>
      <c r="HLE49" s="23"/>
      <c r="HLF49" s="23"/>
      <c r="HLG49" s="23"/>
      <c r="HLH49" s="23"/>
      <c r="HLI49" s="23"/>
      <c r="HLJ49" s="23"/>
      <c r="HLK49" s="23"/>
      <c r="HLL49" s="23"/>
      <c r="HLM49" s="23"/>
      <c r="HLN49" s="23"/>
      <c r="HLO49" s="23"/>
      <c r="HLP49" s="23"/>
      <c r="HLQ49" s="23"/>
      <c r="HLR49" s="23"/>
      <c r="HLS49" s="23"/>
      <c r="HLT49" s="23"/>
      <c r="HLU49" s="23"/>
      <c r="HLV49" s="23"/>
      <c r="HLW49" s="23"/>
      <c r="HLX49" s="23"/>
      <c r="HLY49" s="23"/>
      <c r="HLZ49" s="23"/>
      <c r="HMA49" s="23"/>
      <c r="HMB49" s="23"/>
      <c r="HMC49" s="23"/>
      <c r="HMD49" s="23"/>
      <c r="HME49" s="23"/>
      <c r="HMF49" s="23"/>
      <c r="HMG49" s="23"/>
      <c r="HMH49" s="23"/>
      <c r="HMI49" s="23"/>
      <c r="HMJ49" s="23"/>
      <c r="HMK49" s="23"/>
      <c r="HML49" s="23"/>
      <c r="HMM49" s="23"/>
      <c r="HMN49" s="23"/>
      <c r="HMO49" s="23"/>
      <c r="HMP49" s="23"/>
      <c r="HMQ49" s="23"/>
      <c r="HMR49" s="23"/>
      <c r="HMS49" s="23"/>
      <c r="HMT49" s="23"/>
      <c r="HMU49" s="23"/>
      <c r="HMV49" s="23"/>
      <c r="HMW49" s="23"/>
      <c r="HMX49" s="23"/>
      <c r="HMY49" s="23"/>
      <c r="HMZ49" s="23"/>
      <c r="HNA49" s="23"/>
      <c r="HNB49" s="23"/>
      <c r="HNC49" s="23"/>
      <c r="HND49" s="23"/>
      <c r="HNE49" s="23"/>
      <c r="HNF49" s="23"/>
      <c r="HNG49" s="23"/>
      <c r="HNH49" s="23"/>
      <c r="HNI49" s="23"/>
      <c r="HNJ49" s="23"/>
      <c r="HNK49" s="23"/>
      <c r="HNL49" s="23"/>
      <c r="HNM49" s="23"/>
      <c r="HNN49" s="23"/>
      <c r="HNO49" s="23"/>
      <c r="HNP49" s="23"/>
      <c r="HNQ49" s="23"/>
      <c r="HNR49" s="23"/>
      <c r="HNS49" s="23"/>
      <c r="HNT49" s="23"/>
      <c r="HNU49" s="23"/>
      <c r="HNV49" s="23"/>
      <c r="HNW49" s="23"/>
      <c r="HNX49" s="23"/>
      <c r="HNY49" s="23"/>
      <c r="HNZ49" s="23"/>
      <c r="HOA49" s="23"/>
      <c r="HOB49" s="23"/>
      <c r="HOC49" s="23"/>
      <c r="HOD49" s="23"/>
      <c r="HOE49" s="23"/>
      <c r="HOF49" s="23"/>
      <c r="HOG49" s="23"/>
      <c r="HOH49" s="23"/>
      <c r="HOI49" s="23"/>
      <c r="HOJ49" s="23"/>
      <c r="HOK49" s="23"/>
      <c r="HOL49" s="23"/>
      <c r="HOM49" s="23"/>
      <c r="HON49" s="23"/>
      <c r="HOO49" s="23"/>
      <c r="HOP49" s="23"/>
      <c r="HOQ49" s="23"/>
      <c r="HOR49" s="23"/>
      <c r="HOS49" s="23"/>
      <c r="HOT49" s="23"/>
      <c r="HOU49" s="23"/>
      <c r="HOV49" s="23"/>
      <c r="HOW49" s="23"/>
      <c r="HOX49" s="23"/>
      <c r="HOY49" s="23"/>
      <c r="HOZ49" s="23"/>
      <c r="HPA49" s="23"/>
      <c r="HPB49" s="23"/>
      <c r="HPC49" s="23"/>
      <c r="HPD49" s="23"/>
      <c r="HPE49" s="23"/>
      <c r="HPF49" s="23"/>
      <c r="HPG49" s="23"/>
      <c r="HPH49" s="23"/>
      <c r="HPI49" s="23"/>
      <c r="HPJ49" s="23"/>
      <c r="HPK49" s="23"/>
      <c r="HPL49" s="23"/>
      <c r="HPM49" s="23"/>
      <c r="HPN49" s="23"/>
      <c r="HPO49" s="23"/>
      <c r="HPP49" s="23"/>
      <c r="HPQ49" s="23"/>
      <c r="HPR49" s="23"/>
      <c r="HPS49" s="23"/>
      <c r="HPT49" s="23"/>
      <c r="HPU49" s="23"/>
      <c r="HPV49" s="23"/>
      <c r="HPW49" s="23"/>
      <c r="HPX49" s="23"/>
      <c r="HPY49" s="23"/>
      <c r="HPZ49" s="23"/>
      <c r="HQA49" s="23"/>
      <c r="HQB49" s="23"/>
      <c r="HQC49" s="23"/>
      <c r="HQD49" s="23"/>
      <c r="HQE49" s="23"/>
      <c r="HQF49" s="23"/>
      <c r="HQG49" s="23"/>
      <c r="HQH49" s="23"/>
      <c r="HQI49" s="23"/>
      <c r="HQJ49" s="23"/>
      <c r="HQK49" s="23"/>
      <c r="HQL49" s="23"/>
      <c r="HQM49" s="23"/>
      <c r="HQN49" s="23"/>
      <c r="HQO49" s="23"/>
      <c r="HQP49" s="23"/>
      <c r="HQQ49" s="23"/>
      <c r="HQR49" s="23"/>
      <c r="HQS49" s="23"/>
      <c r="HQT49" s="23"/>
      <c r="HQU49" s="23"/>
      <c r="HQV49" s="23"/>
      <c r="HQW49" s="23"/>
      <c r="HQX49" s="23"/>
      <c r="HQY49" s="23"/>
      <c r="HQZ49" s="23"/>
      <c r="HRA49" s="23"/>
      <c r="HRB49" s="23"/>
      <c r="HRC49" s="23"/>
      <c r="HRD49" s="23"/>
      <c r="HRE49" s="23"/>
      <c r="HRF49" s="23"/>
      <c r="HRG49" s="23"/>
      <c r="HRH49" s="23"/>
      <c r="HRI49" s="23"/>
      <c r="HRJ49" s="23"/>
      <c r="HRK49" s="23"/>
      <c r="HRL49" s="23"/>
      <c r="HRM49" s="23"/>
      <c r="HRN49" s="23"/>
      <c r="HRO49" s="23"/>
      <c r="HRP49" s="23"/>
      <c r="HRQ49" s="23"/>
      <c r="HRR49" s="23"/>
      <c r="HRS49" s="23"/>
      <c r="HRT49" s="23"/>
      <c r="HRU49" s="23"/>
      <c r="HRV49" s="23"/>
      <c r="HRW49" s="23"/>
      <c r="HRX49" s="23"/>
      <c r="HRY49" s="23"/>
      <c r="HRZ49" s="23"/>
      <c r="HSA49" s="23"/>
      <c r="HSB49" s="23"/>
      <c r="HSC49" s="23"/>
      <c r="HSD49" s="23"/>
      <c r="HSE49" s="23"/>
      <c r="HSF49" s="23"/>
      <c r="HSG49" s="23"/>
      <c r="HSH49" s="23"/>
      <c r="HSI49" s="23"/>
      <c r="HSJ49" s="23"/>
      <c r="HSK49" s="23"/>
      <c r="HSL49" s="23"/>
      <c r="HSM49" s="23"/>
      <c r="HSN49" s="23"/>
      <c r="HSO49" s="23"/>
      <c r="HSP49" s="23"/>
      <c r="HSQ49" s="23"/>
      <c r="HSR49" s="23"/>
      <c r="HSS49" s="23"/>
      <c r="HST49" s="23"/>
      <c r="HSU49" s="23"/>
      <c r="HSV49" s="23"/>
      <c r="HSW49" s="23"/>
      <c r="HSX49" s="23"/>
      <c r="HSY49" s="23"/>
      <c r="HSZ49" s="23"/>
      <c r="HTA49" s="23"/>
      <c r="HTB49" s="23"/>
      <c r="HTC49" s="23"/>
      <c r="HTD49" s="23"/>
      <c r="HTE49" s="23"/>
      <c r="HTF49" s="23"/>
      <c r="HTG49" s="23"/>
      <c r="HTH49" s="23"/>
      <c r="HTI49" s="23"/>
      <c r="HTJ49" s="23"/>
      <c r="HTK49" s="23"/>
      <c r="HTL49" s="23"/>
      <c r="HTM49" s="23"/>
      <c r="HTN49" s="23"/>
      <c r="HTO49" s="23"/>
      <c r="HTP49" s="23"/>
      <c r="HTQ49" s="23"/>
      <c r="HTR49" s="23"/>
      <c r="HTS49" s="23"/>
      <c r="HTT49" s="23"/>
      <c r="HTU49" s="23"/>
      <c r="HTV49" s="23"/>
      <c r="HTW49" s="23"/>
      <c r="HTX49" s="23"/>
      <c r="HTY49" s="23"/>
      <c r="HTZ49" s="23"/>
      <c r="HUA49" s="23"/>
      <c r="HUB49" s="23"/>
      <c r="HUC49" s="23"/>
      <c r="HUD49" s="23"/>
      <c r="HUE49" s="23"/>
      <c r="HUF49" s="23"/>
      <c r="HUG49" s="23"/>
      <c r="HUH49" s="23"/>
      <c r="HUI49" s="23"/>
      <c r="HUJ49" s="23"/>
      <c r="HUK49" s="23"/>
      <c r="HUL49" s="23"/>
      <c r="HUM49" s="23"/>
      <c r="HUN49" s="23"/>
      <c r="HUO49" s="23"/>
      <c r="HUP49" s="23"/>
      <c r="HUQ49" s="23"/>
      <c r="HUR49" s="23"/>
      <c r="HUS49" s="23"/>
      <c r="HUT49" s="23"/>
      <c r="HUU49" s="23"/>
      <c r="HUV49" s="23"/>
      <c r="HUW49" s="23"/>
      <c r="HUX49" s="23"/>
      <c r="HUY49" s="23"/>
      <c r="HUZ49" s="23"/>
      <c r="HVA49" s="23"/>
      <c r="HVB49" s="23"/>
      <c r="HVC49" s="23"/>
      <c r="HVD49" s="23"/>
      <c r="HVE49" s="23"/>
      <c r="HVF49" s="23"/>
      <c r="HVG49" s="23"/>
      <c r="HVH49" s="23"/>
      <c r="HVI49" s="23"/>
      <c r="HVJ49" s="23"/>
      <c r="HVK49" s="23"/>
      <c r="HVL49" s="23"/>
      <c r="HVM49" s="23"/>
      <c r="HVN49" s="23"/>
      <c r="HVO49" s="23"/>
      <c r="HVP49" s="23"/>
      <c r="HVQ49" s="23"/>
      <c r="HVR49" s="23"/>
      <c r="HVS49" s="23"/>
      <c r="HVT49" s="23"/>
      <c r="HVU49" s="23"/>
      <c r="HVV49" s="23"/>
      <c r="HVW49" s="23"/>
      <c r="HVX49" s="23"/>
      <c r="HVY49" s="23"/>
      <c r="HVZ49" s="23"/>
      <c r="HWA49" s="23"/>
      <c r="HWB49" s="23"/>
      <c r="HWC49" s="23"/>
      <c r="HWD49" s="23"/>
      <c r="HWE49" s="23"/>
      <c r="HWF49" s="23"/>
      <c r="HWG49" s="23"/>
      <c r="HWH49" s="23"/>
      <c r="HWI49" s="23"/>
      <c r="HWJ49" s="23"/>
      <c r="HWK49" s="23"/>
      <c r="HWL49" s="23"/>
      <c r="HWM49" s="23"/>
      <c r="HWN49" s="23"/>
      <c r="HWO49" s="23"/>
      <c r="HWP49" s="23"/>
      <c r="HWQ49" s="23"/>
      <c r="HWR49" s="23"/>
      <c r="HWS49" s="23"/>
      <c r="HWT49" s="23"/>
      <c r="HWU49" s="23"/>
      <c r="HWV49" s="23"/>
      <c r="HWW49" s="23"/>
      <c r="HWX49" s="23"/>
      <c r="HWY49" s="23"/>
      <c r="HWZ49" s="23"/>
      <c r="HXA49" s="23"/>
      <c r="HXB49" s="23"/>
      <c r="HXC49" s="23"/>
      <c r="HXD49" s="23"/>
      <c r="HXE49" s="23"/>
      <c r="HXF49" s="23"/>
      <c r="HXG49" s="23"/>
      <c r="HXH49" s="23"/>
      <c r="HXI49" s="23"/>
      <c r="HXJ49" s="23"/>
      <c r="HXK49" s="23"/>
      <c r="HXL49" s="23"/>
      <c r="HXM49" s="23"/>
      <c r="HXN49" s="23"/>
      <c r="HXO49" s="23"/>
      <c r="HXP49" s="23"/>
      <c r="HXQ49" s="23"/>
      <c r="HXR49" s="23"/>
      <c r="HXS49" s="23"/>
      <c r="HXT49" s="23"/>
      <c r="HXU49" s="23"/>
      <c r="HXV49" s="23"/>
      <c r="HXW49" s="23"/>
      <c r="HXX49" s="23"/>
      <c r="HXY49" s="23"/>
      <c r="HXZ49" s="23"/>
      <c r="HYA49" s="23"/>
      <c r="HYB49" s="23"/>
      <c r="HYC49" s="23"/>
      <c r="HYD49" s="23"/>
      <c r="HYE49" s="23"/>
      <c r="HYF49" s="23"/>
      <c r="HYG49" s="23"/>
      <c r="HYH49" s="23"/>
      <c r="HYI49" s="23"/>
      <c r="HYJ49" s="23"/>
      <c r="HYK49" s="23"/>
      <c r="HYL49" s="23"/>
      <c r="HYM49" s="23"/>
      <c r="HYN49" s="23"/>
      <c r="HYO49" s="23"/>
      <c r="HYP49" s="23"/>
      <c r="HYQ49" s="23"/>
      <c r="HYR49" s="23"/>
      <c r="HYS49" s="23"/>
      <c r="HYT49" s="23"/>
      <c r="HYU49" s="23"/>
      <c r="HYV49" s="23"/>
      <c r="HYW49" s="23"/>
      <c r="HYX49" s="23"/>
      <c r="HYY49" s="23"/>
      <c r="HYZ49" s="23"/>
      <c r="HZA49" s="23"/>
      <c r="HZB49" s="23"/>
      <c r="HZC49" s="23"/>
      <c r="HZD49" s="23"/>
      <c r="HZE49" s="23"/>
      <c r="HZF49" s="23"/>
      <c r="HZG49" s="23"/>
      <c r="HZH49" s="23"/>
      <c r="HZI49" s="23"/>
      <c r="HZJ49" s="23"/>
      <c r="HZK49" s="23"/>
      <c r="HZL49" s="23"/>
      <c r="HZM49" s="23"/>
      <c r="HZN49" s="23"/>
      <c r="HZO49" s="23"/>
      <c r="HZP49" s="23"/>
      <c r="HZQ49" s="23"/>
      <c r="HZR49" s="23"/>
      <c r="HZS49" s="23"/>
      <c r="HZT49" s="23"/>
      <c r="HZU49" s="23"/>
      <c r="HZV49" s="23"/>
      <c r="HZW49" s="23"/>
      <c r="HZX49" s="23"/>
      <c r="HZY49" s="23"/>
      <c r="HZZ49" s="23"/>
      <c r="IAA49" s="23"/>
      <c r="IAB49" s="23"/>
      <c r="IAC49" s="23"/>
      <c r="IAD49" s="23"/>
      <c r="IAE49" s="23"/>
      <c r="IAF49" s="23"/>
      <c r="IAG49" s="23"/>
      <c r="IAH49" s="23"/>
      <c r="IAI49" s="23"/>
      <c r="IAJ49" s="23"/>
      <c r="IAK49" s="23"/>
      <c r="IAL49" s="23"/>
      <c r="IAM49" s="23"/>
      <c r="IAN49" s="23"/>
      <c r="IAO49" s="23"/>
      <c r="IAP49" s="23"/>
      <c r="IAQ49" s="23"/>
      <c r="IAR49" s="23"/>
      <c r="IAS49" s="23"/>
      <c r="IAT49" s="23"/>
      <c r="IAU49" s="23"/>
      <c r="IAV49" s="23"/>
      <c r="IAW49" s="23"/>
      <c r="IAX49" s="23"/>
      <c r="IAY49" s="23"/>
      <c r="IAZ49" s="23"/>
      <c r="IBA49" s="23"/>
      <c r="IBB49" s="23"/>
      <c r="IBC49" s="23"/>
      <c r="IBD49" s="23"/>
      <c r="IBE49" s="23"/>
      <c r="IBF49" s="23"/>
      <c r="IBG49" s="23"/>
      <c r="IBH49" s="23"/>
      <c r="IBI49" s="23"/>
      <c r="IBJ49" s="23"/>
      <c r="IBK49" s="23"/>
      <c r="IBL49" s="23"/>
      <c r="IBM49" s="23"/>
      <c r="IBN49" s="23"/>
      <c r="IBO49" s="23"/>
      <c r="IBP49" s="23"/>
      <c r="IBQ49" s="23"/>
      <c r="IBR49" s="23"/>
      <c r="IBS49" s="23"/>
      <c r="IBT49" s="23"/>
      <c r="IBU49" s="23"/>
      <c r="IBV49" s="23"/>
      <c r="IBW49" s="23"/>
      <c r="IBX49" s="23"/>
      <c r="IBY49" s="23"/>
      <c r="IBZ49" s="23"/>
      <c r="ICA49" s="23"/>
      <c r="ICB49" s="23"/>
      <c r="ICC49" s="23"/>
      <c r="ICD49" s="23"/>
      <c r="ICE49" s="23"/>
      <c r="ICF49" s="23"/>
      <c r="ICG49" s="23"/>
      <c r="ICH49" s="23"/>
      <c r="ICI49" s="23"/>
      <c r="ICJ49" s="23"/>
      <c r="ICK49" s="23"/>
      <c r="ICL49" s="23"/>
      <c r="ICM49" s="23"/>
      <c r="ICN49" s="23"/>
      <c r="ICO49" s="23"/>
      <c r="ICP49" s="23"/>
      <c r="ICQ49" s="23"/>
      <c r="ICR49" s="23"/>
      <c r="ICS49" s="23"/>
      <c r="ICT49" s="23"/>
      <c r="ICU49" s="23"/>
      <c r="ICV49" s="23"/>
      <c r="ICW49" s="23"/>
      <c r="ICX49" s="23"/>
      <c r="ICY49" s="23"/>
      <c r="ICZ49" s="23"/>
      <c r="IDA49" s="23"/>
      <c r="IDB49" s="23"/>
      <c r="IDC49" s="23"/>
      <c r="IDD49" s="23"/>
      <c r="IDE49" s="23"/>
      <c r="IDF49" s="23"/>
      <c r="IDG49" s="23"/>
      <c r="IDH49" s="23"/>
      <c r="IDI49" s="23"/>
      <c r="IDJ49" s="23"/>
      <c r="IDK49" s="23"/>
      <c r="IDL49" s="23"/>
      <c r="IDM49" s="23"/>
      <c r="IDN49" s="23"/>
      <c r="IDO49" s="23"/>
      <c r="IDP49" s="23"/>
      <c r="IDQ49" s="23"/>
      <c r="IDR49" s="23"/>
      <c r="IDS49" s="23"/>
      <c r="IDT49" s="23"/>
      <c r="IDU49" s="23"/>
      <c r="IDV49" s="23"/>
      <c r="IDW49" s="23"/>
      <c r="IDX49" s="23"/>
      <c r="IDY49" s="23"/>
      <c r="IDZ49" s="23"/>
      <c r="IEA49" s="23"/>
      <c r="IEB49" s="23"/>
      <c r="IEC49" s="23"/>
      <c r="IED49" s="23"/>
      <c r="IEE49" s="23"/>
      <c r="IEF49" s="23"/>
      <c r="IEG49" s="23"/>
      <c r="IEH49" s="23"/>
      <c r="IEI49" s="23"/>
      <c r="IEJ49" s="23"/>
      <c r="IEK49" s="23"/>
      <c r="IEL49" s="23"/>
      <c r="IEM49" s="23"/>
      <c r="IEN49" s="23"/>
      <c r="IEO49" s="23"/>
      <c r="IEP49" s="23"/>
      <c r="IEQ49" s="23"/>
      <c r="IER49" s="23"/>
      <c r="IES49" s="23"/>
      <c r="IET49" s="23"/>
      <c r="IEU49" s="23"/>
      <c r="IEV49" s="23"/>
      <c r="IEW49" s="23"/>
      <c r="IEX49" s="23"/>
      <c r="IEY49" s="23"/>
      <c r="IEZ49" s="23"/>
      <c r="IFA49" s="23"/>
      <c r="IFB49" s="23"/>
      <c r="IFC49" s="23"/>
      <c r="IFD49" s="23"/>
      <c r="IFE49" s="23"/>
      <c r="IFF49" s="23"/>
      <c r="IFG49" s="23"/>
      <c r="IFH49" s="23"/>
      <c r="IFI49" s="23"/>
      <c r="IFJ49" s="23"/>
      <c r="IFK49" s="23"/>
      <c r="IFL49" s="23"/>
      <c r="IFM49" s="23"/>
      <c r="IFN49" s="23"/>
      <c r="IFO49" s="23"/>
      <c r="IFP49" s="23"/>
      <c r="IFQ49" s="23"/>
      <c r="IFR49" s="23"/>
      <c r="IFS49" s="23"/>
      <c r="IFT49" s="23"/>
      <c r="IFU49" s="23"/>
      <c r="IFV49" s="23"/>
      <c r="IFW49" s="23"/>
      <c r="IFX49" s="23"/>
      <c r="IFY49" s="23"/>
      <c r="IFZ49" s="23"/>
      <c r="IGA49" s="23"/>
      <c r="IGB49" s="23"/>
      <c r="IGC49" s="23"/>
      <c r="IGD49" s="23"/>
      <c r="IGE49" s="23"/>
      <c r="IGF49" s="23"/>
      <c r="IGG49" s="23"/>
      <c r="IGH49" s="23"/>
      <c r="IGI49" s="23"/>
      <c r="IGJ49" s="23"/>
      <c r="IGK49" s="23"/>
      <c r="IGL49" s="23"/>
      <c r="IGM49" s="23"/>
      <c r="IGN49" s="23"/>
      <c r="IGO49" s="23"/>
      <c r="IGP49" s="23"/>
      <c r="IGQ49" s="23"/>
      <c r="IGR49" s="23"/>
      <c r="IGS49" s="23"/>
      <c r="IGT49" s="23"/>
      <c r="IGU49" s="23"/>
      <c r="IGV49" s="23"/>
      <c r="IGW49" s="23"/>
      <c r="IGX49" s="23"/>
      <c r="IGY49" s="23"/>
      <c r="IGZ49" s="23"/>
      <c r="IHA49" s="23"/>
      <c r="IHB49" s="23"/>
      <c r="IHC49" s="23"/>
      <c r="IHD49" s="23"/>
      <c r="IHE49" s="23"/>
      <c r="IHF49" s="23"/>
      <c r="IHG49" s="23"/>
      <c r="IHH49" s="23"/>
      <c r="IHI49" s="23"/>
      <c r="IHJ49" s="23"/>
      <c r="IHK49" s="23"/>
      <c r="IHL49" s="23"/>
      <c r="IHM49" s="23"/>
      <c r="IHN49" s="23"/>
      <c r="IHO49" s="23"/>
      <c r="IHP49" s="23"/>
      <c r="IHQ49" s="23"/>
      <c r="IHR49" s="23"/>
      <c r="IHS49" s="23"/>
      <c r="IHT49" s="23"/>
      <c r="IHU49" s="23"/>
      <c r="IHV49" s="23"/>
      <c r="IHW49" s="23"/>
      <c r="IHX49" s="23"/>
      <c r="IHY49" s="23"/>
      <c r="IHZ49" s="23"/>
      <c r="IIA49" s="23"/>
      <c r="IIB49" s="23"/>
      <c r="IIC49" s="23"/>
      <c r="IID49" s="23"/>
      <c r="IIE49" s="23"/>
      <c r="IIF49" s="23"/>
      <c r="IIG49" s="23"/>
      <c r="IIH49" s="23"/>
      <c r="III49" s="23"/>
      <c r="IIJ49" s="23"/>
      <c r="IIK49" s="23"/>
      <c r="IIL49" s="23"/>
      <c r="IIM49" s="23"/>
      <c r="IIN49" s="23"/>
      <c r="IIO49" s="23"/>
      <c r="IIP49" s="23"/>
      <c r="IIQ49" s="23"/>
      <c r="IIR49" s="23"/>
      <c r="IIS49" s="23"/>
      <c r="IIT49" s="23"/>
      <c r="IIU49" s="23"/>
      <c r="IIV49" s="23"/>
      <c r="IIW49" s="23"/>
      <c r="IIX49" s="23"/>
      <c r="IIY49" s="23"/>
      <c r="IIZ49" s="23"/>
      <c r="IJA49" s="23"/>
      <c r="IJB49" s="23"/>
      <c r="IJC49" s="23"/>
      <c r="IJD49" s="23"/>
      <c r="IJE49" s="23"/>
      <c r="IJF49" s="23"/>
      <c r="IJG49" s="23"/>
      <c r="IJH49" s="23"/>
      <c r="IJI49" s="23"/>
      <c r="IJJ49" s="23"/>
      <c r="IJK49" s="23"/>
      <c r="IJL49" s="23"/>
      <c r="IJM49" s="23"/>
      <c r="IJN49" s="23"/>
      <c r="IJO49" s="23"/>
      <c r="IJP49" s="23"/>
      <c r="IJQ49" s="23"/>
      <c r="IJR49" s="23"/>
      <c r="IJS49" s="23"/>
      <c r="IJT49" s="23"/>
      <c r="IJU49" s="23"/>
      <c r="IJV49" s="23"/>
      <c r="IJW49" s="23"/>
      <c r="IJX49" s="23"/>
      <c r="IJY49" s="23"/>
      <c r="IJZ49" s="23"/>
      <c r="IKA49" s="23"/>
      <c r="IKB49" s="23"/>
      <c r="IKC49" s="23"/>
      <c r="IKD49" s="23"/>
      <c r="IKE49" s="23"/>
      <c r="IKF49" s="23"/>
      <c r="IKG49" s="23"/>
      <c r="IKH49" s="23"/>
      <c r="IKI49" s="23"/>
      <c r="IKJ49" s="23"/>
      <c r="IKK49" s="23"/>
      <c r="IKL49" s="23"/>
      <c r="IKM49" s="23"/>
      <c r="IKN49" s="23"/>
      <c r="IKO49" s="23"/>
      <c r="IKP49" s="23"/>
      <c r="IKQ49" s="23"/>
      <c r="IKR49" s="23"/>
      <c r="IKS49" s="23"/>
      <c r="IKT49" s="23"/>
      <c r="IKU49" s="23"/>
      <c r="IKV49" s="23"/>
      <c r="IKW49" s="23"/>
      <c r="IKX49" s="23"/>
      <c r="IKY49" s="23"/>
      <c r="IKZ49" s="23"/>
      <c r="ILA49" s="23"/>
      <c r="ILB49" s="23"/>
      <c r="ILC49" s="23"/>
      <c r="ILD49" s="23"/>
      <c r="ILE49" s="23"/>
      <c r="ILF49" s="23"/>
      <c r="ILG49" s="23"/>
      <c r="ILH49" s="23"/>
      <c r="ILI49" s="23"/>
      <c r="ILJ49" s="23"/>
      <c r="ILK49" s="23"/>
      <c r="ILL49" s="23"/>
      <c r="ILM49" s="23"/>
      <c r="ILN49" s="23"/>
      <c r="ILO49" s="23"/>
      <c r="ILP49" s="23"/>
      <c r="ILQ49" s="23"/>
      <c r="ILR49" s="23"/>
      <c r="ILS49" s="23"/>
      <c r="ILT49" s="23"/>
      <c r="ILU49" s="23"/>
      <c r="ILV49" s="23"/>
      <c r="ILW49" s="23"/>
      <c r="ILX49" s="23"/>
      <c r="ILY49" s="23"/>
      <c r="ILZ49" s="23"/>
      <c r="IMA49" s="23"/>
      <c r="IMB49" s="23"/>
      <c r="IMC49" s="23"/>
      <c r="IMD49" s="23"/>
      <c r="IME49" s="23"/>
      <c r="IMF49" s="23"/>
      <c r="IMG49" s="23"/>
      <c r="IMH49" s="23"/>
      <c r="IMI49" s="23"/>
      <c r="IMJ49" s="23"/>
      <c r="IMK49" s="23"/>
      <c r="IML49" s="23"/>
      <c r="IMM49" s="23"/>
      <c r="IMN49" s="23"/>
      <c r="IMO49" s="23"/>
      <c r="IMP49" s="23"/>
      <c r="IMQ49" s="23"/>
      <c r="IMR49" s="23"/>
      <c r="IMS49" s="23"/>
      <c r="IMT49" s="23"/>
      <c r="IMU49" s="23"/>
      <c r="IMV49" s="23"/>
      <c r="IMW49" s="23"/>
      <c r="IMX49" s="23"/>
      <c r="IMY49" s="23"/>
      <c r="IMZ49" s="23"/>
      <c r="INA49" s="23"/>
      <c r="INB49" s="23"/>
      <c r="INC49" s="23"/>
      <c r="IND49" s="23"/>
      <c r="INE49" s="23"/>
      <c r="INF49" s="23"/>
      <c r="ING49" s="23"/>
      <c r="INH49" s="23"/>
      <c r="INI49" s="23"/>
      <c r="INJ49" s="23"/>
      <c r="INK49" s="23"/>
      <c r="INL49" s="23"/>
      <c r="INM49" s="23"/>
      <c r="INN49" s="23"/>
      <c r="INO49" s="23"/>
      <c r="INP49" s="23"/>
      <c r="INQ49" s="23"/>
      <c r="INR49" s="23"/>
      <c r="INS49" s="23"/>
      <c r="INT49" s="23"/>
      <c r="INU49" s="23"/>
      <c r="INV49" s="23"/>
      <c r="INW49" s="23"/>
      <c r="INX49" s="23"/>
      <c r="INY49" s="23"/>
      <c r="INZ49" s="23"/>
      <c r="IOA49" s="23"/>
      <c r="IOB49" s="23"/>
      <c r="IOC49" s="23"/>
      <c r="IOD49" s="23"/>
      <c r="IOE49" s="23"/>
      <c r="IOF49" s="23"/>
      <c r="IOG49" s="23"/>
      <c r="IOH49" s="23"/>
      <c r="IOI49" s="23"/>
      <c r="IOJ49" s="23"/>
      <c r="IOK49" s="23"/>
      <c r="IOL49" s="23"/>
      <c r="IOM49" s="23"/>
      <c r="ION49" s="23"/>
      <c r="IOO49" s="23"/>
      <c r="IOP49" s="23"/>
      <c r="IOQ49" s="23"/>
      <c r="IOR49" s="23"/>
      <c r="IOS49" s="23"/>
      <c r="IOT49" s="23"/>
      <c r="IOU49" s="23"/>
      <c r="IOV49" s="23"/>
      <c r="IOW49" s="23"/>
      <c r="IOX49" s="23"/>
      <c r="IOY49" s="23"/>
      <c r="IOZ49" s="23"/>
      <c r="IPA49" s="23"/>
      <c r="IPB49" s="23"/>
      <c r="IPC49" s="23"/>
      <c r="IPD49" s="23"/>
      <c r="IPE49" s="23"/>
      <c r="IPF49" s="23"/>
      <c r="IPG49" s="23"/>
      <c r="IPH49" s="23"/>
      <c r="IPI49" s="23"/>
      <c r="IPJ49" s="23"/>
      <c r="IPK49" s="23"/>
      <c r="IPL49" s="23"/>
      <c r="IPM49" s="23"/>
      <c r="IPN49" s="23"/>
      <c r="IPO49" s="23"/>
      <c r="IPP49" s="23"/>
      <c r="IPQ49" s="23"/>
      <c r="IPR49" s="23"/>
      <c r="IPS49" s="23"/>
      <c r="IPT49" s="23"/>
      <c r="IPU49" s="23"/>
      <c r="IPV49" s="23"/>
      <c r="IPW49" s="23"/>
      <c r="IPX49" s="23"/>
      <c r="IPY49" s="23"/>
      <c r="IPZ49" s="23"/>
      <c r="IQA49" s="23"/>
      <c r="IQB49" s="23"/>
      <c r="IQC49" s="23"/>
      <c r="IQD49" s="23"/>
      <c r="IQE49" s="23"/>
      <c r="IQF49" s="23"/>
      <c r="IQG49" s="23"/>
      <c r="IQH49" s="23"/>
      <c r="IQI49" s="23"/>
      <c r="IQJ49" s="23"/>
      <c r="IQK49" s="23"/>
      <c r="IQL49" s="23"/>
      <c r="IQM49" s="23"/>
      <c r="IQN49" s="23"/>
      <c r="IQO49" s="23"/>
      <c r="IQP49" s="23"/>
      <c r="IQQ49" s="23"/>
      <c r="IQR49" s="23"/>
      <c r="IQS49" s="23"/>
      <c r="IQT49" s="23"/>
      <c r="IQU49" s="23"/>
      <c r="IQV49" s="23"/>
      <c r="IQW49" s="23"/>
      <c r="IQX49" s="23"/>
      <c r="IQY49" s="23"/>
      <c r="IQZ49" s="23"/>
      <c r="IRA49" s="23"/>
      <c r="IRB49" s="23"/>
      <c r="IRC49" s="23"/>
      <c r="IRD49" s="23"/>
      <c r="IRE49" s="23"/>
      <c r="IRF49" s="23"/>
      <c r="IRG49" s="23"/>
      <c r="IRH49" s="23"/>
      <c r="IRI49" s="23"/>
      <c r="IRJ49" s="23"/>
      <c r="IRK49" s="23"/>
      <c r="IRL49" s="23"/>
      <c r="IRM49" s="23"/>
      <c r="IRN49" s="23"/>
      <c r="IRO49" s="23"/>
      <c r="IRP49" s="23"/>
      <c r="IRQ49" s="23"/>
      <c r="IRR49" s="23"/>
      <c r="IRS49" s="23"/>
      <c r="IRT49" s="23"/>
      <c r="IRU49" s="23"/>
      <c r="IRV49" s="23"/>
      <c r="IRW49" s="23"/>
      <c r="IRX49" s="23"/>
      <c r="IRY49" s="23"/>
      <c r="IRZ49" s="23"/>
      <c r="ISA49" s="23"/>
      <c r="ISB49" s="23"/>
      <c r="ISC49" s="23"/>
      <c r="ISD49" s="23"/>
      <c r="ISE49" s="23"/>
      <c r="ISF49" s="23"/>
      <c r="ISG49" s="23"/>
      <c r="ISH49" s="23"/>
      <c r="ISI49" s="23"/>
      <c r="ISJ49" s="23"/>
      <c r="ISK49" s="23"/>
      <c r="ISL49" s="23"/>
      <c r="ISM49" s="23"/>
      <c r="ISN49" s="23"/>
      <c r="ISO49" s="23"/>
      <c r="ISP49" s="23"/>
      <c r="ISQ49" s="23"/>
      <c r="ISR49" s="23"/>
      <c r="ISS49" s="23"/>
      <c r="IST49" s="23"/>
      <c r="ISU49" s="23"/>
      <c r="ISV49" s="23"/>
      <c r="ISW49" s="23"/>
      <c r="ISX49" s="23"/>
      <c r="ISY49" s="23"/>
      <c r="ISZ49" s="23"/>
      <c r="ITA49" s="23"/>
      <c r="ITB49" s="23"/>
      <c r="ITC49" s="23"/>
      <c r="ITD49" s="23"/>
      <c r="ITE49" s="23"/>
      <c r="ITF49" s="23"/>
      <c r="ITG49" s="23"/>
      <c r="ITH49" s="23"/>
      <c r="ITI49" s="23"/>
      <c r="ITJ49" s="23"/>
      <c r="ITK49" s="23"/>
      <c r="ITL49" s="23"/>
      <c r="ITM49" s="23"/>
      <c r="ITN49" s="23"/>
      <c r="ITO49" s="23"/>
      <c r="ITP49" s="23"/>
      <c r="ITQ49" s="23"/>
      <c r="ITR49" s="23"/>
      <c r="ITS49" s="23"/>
      <c r="ITT49" s="23"/>
      <c r="ITU49" s="23"/>
      <c r="ITV49" s="23"/>
      <c r="ITW49" s="23"/>
      <c r="ITX49" s="23"/>
      <c r="ITY49" s="23"/>
      <c r="ITZ49" s="23"/>
      <c r="IUA49" s="23"/>
      <c r="IUB49" s="23"/>
      <c r="IUC49" s="23"/>
      <c r="IUD49" s="23"/>
      <c r="IUE49" s="23"/>
      <c r="IUF49" s="23"/>
      <c r="IUG49" s="23"/>
      <c r="IUH49" s="23"/>
      <c r="IUI49" s="23"/>
      <c r="IUJ49" s="23"/>
      <c r="IUK49" s="23"/>
      <c r="IUL49" s="23"/>
      <c r="IUM49" s="23"/>
      <c r="IUN49" s="23"/>
      <c r="IUO49" s="23"/>
      <c r="IUP49" s="23"/>
      <c r="IUQ49" s="23"/>
      <c r="IUR49" s="23"/>
      <c r="IUS49" s="23"/>
      <c r="IUT49" s="23"/>
      <c r="IUU49" s="23"/>
      <c r="IUV49" s="23"/>
      <c r="IUW49" s="23"/>
      <c r="IUX49" s="23"/>
      <c r="IUY49" s="23"/>
      <c r="IUZ49" s="23"/>
      <c r="IVA49" s="23"/>
      <c r="IVB49" s="23"/>
      <c r="IVC49" s="23"/>
      <c r="IVD49" s="23"/>
      <c r="IVE49" s="23"/>
      <c r="IVF49" s="23"/>
      <c r="IVG49" s="23"/>
      <c r="IVH49" s="23"/>
      <c r="IVI49" s="23"/>
      <c r="IVJ49" s="23"/>
      <c r="IVK49" s="23"/>
      <c r="IVL49" s="23"/>
      <c r="IVM49" s="23"/>
      <c r="IVN49" s="23"/>
      <c r="IVO49" s="23"/>
      <c r="IVP49" s="23"/>
      <c r="IVQ49" s="23"/>
      <c r="IVR49" s="23"/>
      <c r="IVS49" s="23"/>
      <c r="IVT49" s="23"/>
      <c r="IVU49" s="23"/>
      <c r="IVV49" s="23"/>
      <c r="IVW49" s="23"/>
      <c r="IVX49" s="23"/>
      <c r="IVY49" s="23"/>
      <c r="IVZ49" s="23"/>
      <c r="IWA49" s="23"/>
      <c r="IWB49" s="23"/>
      <c r="IWC49" s="23"/>
      <c r="IWD49" s="23"/>
      <c r="IWE49" s="23"/>
      <c r="IWF49" s="23"/>
      <c r="IWG49" s="23"/>
      <c r="IWH49" s="23"/>
      <c r="IWI49" s="23"/>
      <c r="IWJ49" s="23"/>
      <c r="IWK49" s="23"/>
      <c r="IWL49" s="23"/>
      <c r="IWM49" s="23"/>
      <c r="IWN49" s="23"/>
      <c r="IWO49" s="23"/>
      <c r="IWP49" s="23"/>
      <c r="IWQ49" s="23"/>
      <c r="IWR49" s="23"/>
      <c r="IWS49" s="23"/>
      <c r="IWT49" s="23"/>
      <c r="IWU49" s="23"/>
      <c r="IWV49" s="23"/>
      <c r="IWW49" s="23"/>
      <c r="IWX49" s="23"/>
      <c r="IWY49" s="23"/>
      <c r="IWZ49" s="23"/>
      <c r="IXA49" s="23"/>
      <c r="IXB49" s="23"/>
      <c r="IXC49" s="23"/>
      <c r="IXD49" s="23"/>
      <c r="IXE49" s="23"/>
      <c r="IXF49" s="23"/>
      <c r="IXG49" s="23"/>
      <c r="IXH49" s="23"/>
      <c r="IXI49" s="23"/>
      <c r="IXJ49" s="23"/>
      <c r="IXK49" s="23"/>
      <c r="IXL49" s="23"/>
      <c r="IXM49" s="23"/>
      <c r="IXN49" s="23"/>
      <c r="IXO49" s="23"/>
      <c r="IXP49" s="23"/>
      <c r="IXQ49" s="23"/>
      <c r="IXR49" s="23"/>
      <c r="IXS49" s="23"/>
      <c r="IXT49" s="23"/>
      <c r="IXU49" s="23"/>
      <c r="IXV49" s="23"/>
      <c r="IXW49" s="23"/>
      <c r="IXX49" s="23"/>
      <c r="IXY49" s="23"/>
      <c r="IXZ49" s="23"/>
      <c r="IYA49" s="23"/>
      <c r="IYB49" s="23"/>
      <c r="IYC49" s="23"/>
      <c r="IYD49" s="23"/>
      <c r="IYE49" s="23"/>
      <c r="IYF49" s="23"/>
      <c r="IYG49" s="23"/>
      <c r="IYH49" s="23"/>
      <c r="IYI49" s="23"/>
      <c r="IYJ49" s="23"/>
      <c r="IYK49" s="23"/>
      <c r="IYL49" s="23"/>
      <c r="IYM49" s="23"/>
      <c r="IYN49" s="23"/>
      <c r="IYO49" s="23"/>
      <c r="IYP49" s="23"/>
      <c r="IYQ49" s="23"/>
      <c r="IYR49" s="23"/>
      <c r="IYS49" s="23"/>
      <c r="IYT49" s="23"/>
      <c r="IYU49" s="23"/>
      <c r="IYV49" s="23"/>
      <c r="IYW49" s="23"/>
      <c r="IYX49" s="23"/>
      <c r="IYY49" s="23"/>
      <c r="IYZ49" s="23"/>
      <c r="IZA49" s="23"/>
      <c r="IZB49" s="23"/>
      <c r="IZC49" s="23"/>
      <c r="IZD49" s="23"/>
      <c r="IZE49" s="23"/>
      <c r="IZF49" s="23"/>
      <c r="IZG49" s="23"/>
      <c r="IZH49" s="23"/>
      <c r="IZI49" s="23"/>
      <c r="IZJ49" s="23"/>
      <c r="IZK49" s="23"/>
      <c r="IZL49" s="23"/>
      <c r="IZM49" s="23"/>
      <c r="IZN49" s="23"/>
      <c r="IZO49" s="23"/>
      <c r="IZP49" s="23"/>
      <c r="IZQ49" s="23"/>
      <c r="IZR49" s="23"/>
      <c r="IZS49" s="23"/>
      <c r="IZT49" s="23"/>
      <c r="IZU49" s="23"/>
      <c r="IZV49" s="23"/>
      <c r="IZW49" s="23"/>
      <c r="IZX49" s="23"/>
      <c r="IZY49" s="23"/>
      <c r="IZZ49" s="23"/>
      <c r="JAA49" s="23"/>
      <c r="JAB49" s="23"/>
      <c r="JAC49" s="23"/>
      <c r="JAD49" s="23"/>
      <c r="JAE49" s="23"/>
      <c r="JAF49" s="23"/>
      <c r="JAG49" s="23"/>
      <c r="JAH49" s="23"/>
      <c r="JAI49" s="23"/>
      <c r="JAJ49" s="23"/>
      <c r="JAK49" s="23"/>
      <c r="JAL49" s="23"/>
      <c r="JAM49" s="23"/>
      <c r="JAN49" s="23"/>
      <c r="JAO49" s="23"/>
      <c r="JAP49" s="23"/>
      <c r="JAQ49" s="23"/>
      <c r="JAR49" s="23"/>
      <c r="JAS49" s="23"/>
      <c r="JAT49" s="23"/>
      <c r="JAU49" s="23"/>
      <c r="JAV49" s="23"/>
      <c r="JAW49" s="23"/>
      <c r="JAX49" s="23"/>
      <c r="JAY49" s="23"/>
      <c r="JAZ49" s="23"/>
      <c r="JBA49" s="23"/>
      <c r="JBB49" s="23"/>
      <c r="JBC49" s="23"/>
      <c r="JBD49" s="23"/>
      <c r="JBE49" s="23"/>
      <c r="JBF49" s="23"/>
      <c r="JBG49" s="23"/>
      <c r="JBH49" s="23"/>
      <c r="JBI49" s="23"/>
      <c r="JBJ49" s="23"/>
      <c r="JBK49" s="23"/>
      <c r="JBL49" s="23"/>
      <c r="JBM49" s="23"/>
      <c r="JBN49" s="23"/>
      <c r="JBO49" s="23"/>
      <c r="JBP49" s="23"/>
      <c r="JBQ49" s="23"/>
      <c r="JBR49" s="23"/>
      <c r="JBS49" s="23"/>
      <c r="JBT49" s="23"/>
      <c r="JBU49" s="23"/>
      <c r="JBV49" s="23"/>
      <c r="JBW49" s="23"/>
      <c r="JBX49" s="23"/>
      <c r="JBY49" s="23"/>
      <c r="JBZ49" s="23"/>
      <c r="JCA49" s="23"/>
      <c r="JCB49" s="23"/>
      <c r="JCC49" s="23"/>
      <c r="JCD49" s="23"/>
      <c r="JCE49" s="23"/>
      <c r="JCF49" s="23"/>
      <c r="JCG49" s="23"/>
      <c r="JCH49" s="23"/>
      <c r="JCI49" s="23"/>
      <c r="JCJ49" s="23"/>
      <c r="JCK49" s="23"/>
      <c r="JCL49" s="23"/>
      <c r="JCM49" s="23"/>
      <c r="JCN49" s="23"/>
      <c r="JCO49" s="23"/>
      <c r="JCP49" s="23"/>
      <c r="JCQ49" s="23"/>
      <c r="JCR49" s="23"/>
      <c r="JCS49" s="23"/>
      <c r="JCT49" s="23"/>
      <c r="JCU49" s="23"/>
      <c r="JCV49" s="23"/>
      <c r="JCW49" s="23"/>
      <c r="JCX49" s="23"/>
      <c r="JCY49" s="23"/>
      <c r="JCZ49" s="23"/>
      <c r="JDA49" s="23"/>
      <c r="JDB49" s="23"/>
      <c r="JDC49" s="23"/>
      <c r="JDD49" s="23"/>
      <c r="JDE49" s="23"/>
      <c r="JDF49" s="23"/>
      <c r="JDG49" s="23"/>
      <c r="JDH49" s="23"/>
      <c r="JDI49" s="23"/>
      <c r="JDJ49" s="23"/>
      <c r="JDK49" s="23"/>
      <c r="JDL49" s="23"/>
      <c r="JDM49" s="23"/>
      <c r="JDN49" s="23"/>
      <c r="JDO49" s="23"/>
      <c r="JDP49" s="23"/>
      <c r="JDQ49" s="23"/>
      <c r="JDR49" s="23"/>
      <c r="JDS49" s="23"/>
      <c r="JDT49" s="23"/>
      <c r="JDU49" s="23"/>
      <c r="JDV49" s="23"/>
      <c r="JDW49" s="23"/>
      <c r="JDX49" s="23"/>
      <c r="JDY49" s="23"/>
      <c r="JDZ49" s="23"/>
      <c r="JEA49" s="23"/>
      <c r="JEB49" s="23"/>
      <c r="JEC49" s="23"/>
      <c r="JED49" s="23"/>
      <c r="JEE49" s="23"/>
      <c r="JEF49" s="23"/>
      <c r="JEG49" s="23"/>
      <c r="JEH49" s="23"/>
      <c r="JEI49" s="23"/>
      <c r="JEJ49" s="23"/>
      <c r="JEK49" s="23"/>
      <c r="JEL49" s="23"/>
      <c r="JEM49" s="23"/>
      <c r="JEN49" s="23"/>
      <c r="JEO49" s="23"/>
      <c r="JEP49" s="23"/>
      <c r="JEQ49" s="23"/>
      <c r="JER49" s="23"/>
      <c r="JES49" s="23"/>
      <c r="JET49" s="23"/>
      <c r="JEU49" s="23"/>
      <c r="JEV49" s="23"/>
      <c r="JEW49" s="23"/>
      <c r="JEX49" s="23"/>
      <c r="JEY49" s="23"/>
      <c r="JEZ49" s="23"/>
      <c r="JFA49" s="23"/>
      <c r="JFB49" s="23"/>
      <c r="JFC49" s="23"/>
      <c r="JFD49" s="23"/>
      <c r="JFE49" s="23"/>
      <c r="JFF49" s="23"/>
      <c r="JFG49" s="23"/>
      <c r="JFH49" s="23"/>
      <c r="JFI49" s="23"/>
      <c r="JFJ49" s="23"/>
      <c r="JFK49" s="23"/>
      <c r="JFL49" s="23"/>
      <c r="JFM49" s="23"/>
      <c r="JFN49" s="23"/>
      <c r="JFO49" s="23"/>
      <c r="JFP49" s="23"/>
      <c r="JFQ49" s="23"/>
      <c r="JFR49" s="23"/>
      <c r="JFS49" s="23"/>
      <c r="JFT49" s="23"/>
      <c r="JFU49" s="23"/>
      <c r="JFV49" s="23"/>
      <c r="JFW49" s="23"/>
      <c r="JFX49" s="23"/>
      <c r="JFY49" s="23"/>
      <c r="JFZ49" s="23"/>
      <c r="JGA49" s="23"/>
      <c r="JGB49" s="23"/>
      <c r="JGC49" s="23"/>
      <c r="JGD49" s="23"/>
      <c r="JGE49" s="23"/>
      <c r="JGF49" s="23"/>
      <c r="JGG49" s="23"/>
      <c r="JGH49" s="23"/>
      <c r="JGI49" s="23"/>
      <c r="JGJ49" s="23"/>
      <c r="JGK49" s="23"/>
      <c r="JGL49" s="23"/>
      <c r="JGM49" s="23"/>
      <c r="JGN49" s="23"/>
      <c r="JGO49" s="23"/>
      <c r="JGP49" s="23"/>
      <c r="JGQ49" s="23"/>
      <c r="JGR49" s="23"/>
      <c r="JGS49" s="23"/>
      <c r="JGT49" s="23"/>
      <c r="JGU49" s="23"/>
      <c r="JGV49" s="23"/>
      <c r="JGW49" s="23"/>
      <c r="JGX49" s="23"/>
      <c r="JGY49" s="23"/>
      <c r="JGZ49" s="23"/>
      <c r="JHA49" s="23"/>
      <c r="JHB49" s="23"/>
      <c r="JHC49" s="23"/>
      <c r="JHD49" s="23"/>
      <c r="JHE49" s="23"/>
      <c r="JHF49" s="23"/>
      <c r="JHG49" s="23"/>
      <c r="JHH49" s="23"/>
      <c r="JHI49" s="23"/>
      <c r="JHJ49" s="23"/>
      <c r="JHK49" s="23"/>
      <c r="JHL49" s="23"/>
      <c r="JHM49" s="23"/>
      <c r="JHN49" s="23"/>
      <c r="JHO49" s="23"/>
      <c r="JHP49" s="23"/>
      <c r="JHQ49" s="23"/>
      <c r="JHR49" s="23"/>
      <c r="JHS49" s="23"/>
      <c r="JHT49" s="23"/>
      <c r="JHU49" s="23"/>
      <c r="JHV49" s="23"/>
      <c r="JHW49" s="23"/>
      <c r="JHX49" s="23"/>
      <c r="JHY49" s="23"/>
      <c r="JHZ49" s="23"/>
      <c r="JIA49" s="23"/>
      <c r="JIB49" s="23"/>
      <c r="JIC49" s="23"/>
      <c r="JID49" s="23"/>
      <c r="JIE49" s="23"/>
      <c r="JIF49" s="23"/>
      <c r="JIG49" s="23"/>
      <c r="JIH49" s="23"/>
      <c r="JII49" s="23"/>
      <c r="JIJ49" s="23"/>
      <c r="JIK49" s="23"/>
      <c r="JIL49" s="23"/>
      <c r="JIM49" s="23"/>
      <c r="JIN49" s="23"/>
      <c r="JIO49" s="23"/>
      <c r="JIP49" s="23"/>
      <c r="JIQ49" s="23"/>
      <c r="JIR49" s="23"/>
      <c r="JIS49" s="23"/>
      <c r="JIT49" s="23"/>
      <c r="JIU49" s="23"/>
      <c r="JIV49" s="23"/>
      <c r="JIW49" s="23"/>
      <c r="JIX49" s="23"/>
      <c r="JIY49" s="23"/>
      <c r="JIZ49" s="23"/>
      <c r="JJA49" s="23"/>
      <c r="JJB49" s="23"/>
      <c r="JJC49" s="23"/>
      <c r="JJD49" s="23"/>
      <c r="JJE49" s="23"/>
      <c r="JJF49" s="23"/>
      <c r="JJG49" s="23"/>
      <c r="JJH49" s="23"/>
      <c r="JJI49" s="23"/>
      <c r="JJJ49" s="23"/>
      <c r="JJK49" s="23"/>
      <c r="JJL49" s="23"/>
      <c r="JJM49" s="23"/>
      <c r="JJN49" s="23"/>
      <c r="JJO49" s="23"/>
      <c r="JJP49" s="23"/>
      <c r="JJQ49" s="23"/>
      <c r="JJR49" s="23"/>
      <c r="JJS49" s="23"/>
      <c r="JJT49" s="23"/>
      <c r="JJU49" s="23"/>
      <c r="JJV49" s="23"/>
      <c r="JJW49" s="23"/>
      <c r="JJX49" s="23"/>
      <c r="JJY49" s="23"/>
      <c r="JJZ49" s="23"/>
      <c r="JKA49" s="23"/>
      <c r="JKB49" s="23"/>
      <c r="JKC49" s="23"/>
      <c r="JKD49" s="23"/>
      <c r="JKE49" s="23"/>
      <c r="JKF49" s="23"/>
      <c r="JKG49" s="23"/>
      <c r="JKH49" s="23"/>
      <c r="JKI49" s="23"/>
      <c r="JKJ49" s="23"/>
      <c r="JKK49" s="23"/>
      <c r="JKL49" s="23"/>
      <c r="JKM49" s="23"/>
      <c r="JKN49" s="23"/>
      <c r="JKO49" s="23"/>
      <c r="JKP49" s="23"/>
      <c r="JKQ49" s="23"/>
      <c r="JKR49" s="23"/>
      <c r="JKS49" s="23"/>
      <c r="JKT49" s="23"/>
      <c r="JKU49" s="23"/>
      <c r="JKV49" s="23"/>
      <c r="JKW49" s="23"/>
      <c r="JKX49" s="23"/>
      <c r="JKY49" s="23"/>
      <c r="JKZ49" s="23"/>
      <c r="JLA49" s="23"/>
      <c r="JLB49" s="23"/>
      <c r="JLC49" s="23"/>
      <c r="JLD49" s="23"/>
      <c r="JLE49" s="23"/>
      <c r="JLF49" s="23"/>
      <c r="JLG49" s="23"/>
      <c r="JLH49" s="23"/>
      <c r="JLI49" s="23"/>
      <c r="JLJ49" s="23"/>
      <c r="JLK49" s="23"/>
      <c r="JLL49" s="23"/>
      <c r="JLM49" s="23"/>
      <c r="JLN49" s="23"/>
      <c r="JLO49" s="23"/>
      <c r="JLP49" s="23"/>
      <c r="JLQ49" s="23"/>
      <c r="JLR49" s="23"/>
      <c r="JLS49" s="23"/>
      <c r="JLT49" s="23"/>
      <c r="JLU49" s="23"/>
      <c r="JLV49" s="23"/>
      <c r="JLW49" s="23"/>
      <c r="JLX49" s="23"/>
      <c r="JLY49" s="23"/>
      <c r="JLZ49" s="23"/>
      <c r="JMA49" s="23"/>
      <c r="JMB49" s="23"/>
      <c r="JMC49" s="23"/>
      <c r="JMD49" s="23"/>
      <c r="JME49" s="23"/>
      <c r="JMF49" s="23"/>
      <c r="JMG49" s="23"/>
      <c r="JMH49" s="23"/>
      <c r="JMI49" s="23"/>
      <c r="JMJ49" s="23"/>
      <c r="JMK49" s="23"/>
      <c r="JML49" s="23"/>
      <c r="JMM49" s="23"/>
      <c r="JMN49" s="23"/>
      <c r="JMO49" s="23"/>
      <c r="JMP49" s="23"/>
      <c r="JMQ49" s="23"/>
      <c r="JMR49" s="23"/>
      <c r="JMS49" s="23"/>
      <c r="JMT49" s="23"/>
      <c r="JMU49" s="23"/>
      <c r="JMV49" s="23"/>
      <c r="JMW49" s="23"/>
      <c r="JMX49" s="23"/>
      <c r="JMY49" s="23"/>
      <c r="JMZ49" s="23"/>
      <c r="JNA49" s="23"/>
      <c r="JNB49" s="23"/>
      <c r="JNC49" s="23"/>
      <c r="JND49" s="23"/>
      <c r="JNE49" s="23"/>
      <c r="JNF49" s="23"/>
      <c r="JNG49" s="23"/>
      <c r="JNH49" s="23"/>
      <c r="JNI49" s="23"/>
      <c r="JNJ49" s="23"/>
      <c r="JNK49" s="23"/>
      <c r="JNL49" s="23"/>
      <c r="JNM49" s="23"/>
      <c r="JNN49" s="23"/>
      <c r="JNO49" s="23"/>
      <c r="JNP49" s="23"/>
      <c r="JNQ49" s="23"/>
      <c r="JNR49" s="23"/>
      <c r="JNS49" s="23"/>
      <c r="JNT49" s="23"/>
      <c r="JNU49" s="23"/>
      <c r="JNV49" s="23"/>
      <c r="JNW49" s="23"/>
      <c r="JNX49" s="23"/>
      <c r="JNY49" s="23"/>
      <c r="JNZ49" s="23"/>
      <c r="JOA49" s="23"/>
      <c r="JOB49" s="23"/>
      <c r="JOC49" s="23"/>
      <c r="JOD49" s="23"/>
      <c r="JOE49" s="23"/>
      <c r="JOF49" s="23"/>
      <c r="JOG49" s="23"/>
      <c r="JOH49" s="23"/>
      <c r="JOI49" s="23"/>
      <c r="JOJ49" s="23"/>
      <c r="JOK49" s="23"/>
      <c r="JOL49" s="23"/>
      <c r="JOM49" s="23"/>
      <c r="JON49" s="23"/>
      <c r="JOO49" s="23"/>
      <c r="JOP49" s="23"/>
      <c r="JOQ49" s="23"/>
      <c r="JOR49" s="23"/>
      <c r="JOS49" s="23"/>
      <c r="JOT49" s="23"/>
      <c r="JOU49" s="23"/>
      <c r="JOV49" s="23"/>
      <c r="JOW49" s="23"/>
      <c r="JOX49" s="23"/>
      <c r="JOY49" s="23"/>
      <c r="JOZ49" s="23"/>
      <c r="JPA49" s="23"/>
      <c r="JPB49" s="23"/>
      <c r="JPC49" s="23"/>
      <c r="JPD49" s="23"/>
      <c r="JPE49" s="23"/>
      <c r="JPF49" s="23"/>
      <c r="JPG49" s="23"/>
      <c r="JPH49" s="23"/>
      <c r="JPI49" s="23"/>
      <c r="JPJ49" s="23"/>
      <c r="JPK49" s="23"/>
      <c r="JPL49" s="23"/>
      <c r="JPM49" s="23"/>
      <c r="JPN49" s="23"/>
      <c r="JPO49" s="23"/>
      <c r="JPP49" s="23"/>
      <c r="JPQ49" s="23"/>
      <c r="JPR49" s="23"/>
      <c r="JPS49" s="23"/>
      <c r="JPT49" s="23"/>
      <c r="JPU49" s="23"/>
      <c r="JPV49" s="23"/>
      <c r="JPW49" s="23"/>
      <c r="JPX49" s="23"/>
      <c r="JPY49" s="23"/>
      <c r="JPZ49" s="23"/>
      <c r="JQA49" s="23"/>
      <c r="JQB49" s="23"/>
      <c r="JQC49" s="23"/>
      <c r="JQD49" s="23"/>
      <c r="JQE49" s="23"/>
      <c r="JQF49" s="23"/>
      <c r="JQG49" s="23"/>
      <c r="JQH49" s="23"/>
      <c r="JQI49" s="23"/>
      <c r="JQJ49" s="23"/>
      <c r="JQK49" s="23"/>
      <c r="JQL49" s="23"/>
      <c r="JQM49" s="23"/>
      <c r="JQN49" s="23"/>
      <c r="JQO49" s="23"/>
      <c r="JQP49" s="23"/>
      <c r="JQQ49" s="23"/>
      <c r="JQR49" s="23"/>
      <c r="JQS49" s="23"/>
      <c r="JQT49" s="23"/>
      <c r="JQU49" s="23"/>
      <c r="JQV49" s="23"/>
      <c r="JQW49" s="23"/>
      <c r="JQX49" s="23"/>
      <c r="JQY49" s="23"/>
      <c r="JQZ49" s="23"/>
      <c r="JRA49" s="23"/>
      <c r="JRB49" s="23"/>
      <c r="JRC49" s="23"/>
      <c r="JRD49" s="23"/>
      <c r="JRE49" s="23"/>
      <c r="JRF49" s="23"/>
      <c r="JRG49" s="23"/>
      <c r="JRH49" s="23"/>
      <c r="JRI49" s="23"/>
      <c r="JRJ49" s="23"/>
      <c r="JRK49" s="23"/>
      <c r="JRL49" s="23"/>
      <c r="JRM49" s="23"/>
      <c r="JRN49" s="23"/>
      <c r="JRO49" s="23"/>
      <c r="JRP49" s="23"/>
      <c r="JRQ49" s="23"/>
      <c r="JRR49" s="23"/>
      <c r="JRS49" s="23"/>
      <c r="JRT49" s="23"/>
      <c r="JRU49" s="23"/>
      <c r="JRV49" s="23"/>
      <c r="JRW49" s="23"/>
      <c r="JRX49" s="23"/>
      <c r="JRY49" s="23"/>
      <c r="JRZ49" s="23"/>
      <c r="JSA49" s="23"/>
      <c r="JSB49" s="23"/>
      <c r="JSC49" s="23"/>
      <c r="JSD49" s="23"/>
      <c r="JSE49" s="23"/>
      <c r="JSF49" s="23"/>
      <c r="JSG49" s="23"/>
      <c r="JSH49" s="23"/>
      <c r="JSI49" s="23"/>
      <c r="JSJ49" s="23"/>
      <c r="JSK49" s="23"/>
      <c r="JSL49" s="23"/>
      <c r="JSM49" s="23"/>
      <c r="JSN49" s="23"/>
      <c r="JSO49" s="23"/>
      <c r="JSP49" s="23"/>
      <c r="JSQ49" s="23"/>
      <c r="JSR49" s="23"/>
      <c r="JSS49" s="23"/>
      <c r="JST49" s="23"/>
      <c r="JSU49" s="23"/>
      <c r="JSV49" s="23"/>
      <c r="JSW49" s="23"/>
      <c r="JSX49" s="23"/>
      <c r="JSY49" s="23"/>
      <c r="JSZ49" s="23"/>
      <c r="JTA49" s="23"/>
      <c r="JTB49" s="23"/>
      <c r="JTC49" s="23"/>
      <c r="JTD49" s="23"/>
      <c r="JTE49" s="23"/>
      <c r="JTF49" s="23"/>
      <c r="JTG49" s="23"/>
      <c r="JTH49" s="23"/>
      <c r="JTI49" s="23"/>
      <c r="JTJ49" s="23"/>
      <c r="JTK49" s="23"/>
      <c r="JTL49" s="23"/>
      <c r="JTM49" s="23"/>
      <c r="JTN49" s="23"/>
      <c r="JTO49" s="23"/>
      <c r="JTP49" s="23"/>
      <c r="JTQ49" s="23"/>
      <c r="JTR49" s="23"/>
      <c r="JTS49" s="23"/>
      <c r="JTT49" s="23"/>
      <c r="JTU49" s="23"/>
      <c r="JTV49" s="23"/>
      <c r="JTW49" s="23"/>
      <c r="JTX49" s="23"/>
      <c r="JTY49" s="23"/>
      <c r="JTZ49" s="23"/>
      <c r="JUA49" s="23"/>
      <c r="JUB49" s="23"/>
      <c r="JUC49" s="23"/>
      <c r="JUD49" s="23"/>
      <c r="JUE49" s="23"/>
      <c r="JUF49" s="23"/>
      <c r="JUG49" s="23"/>
      <c r="JUH49" s="23"/>
      <c r="JUI49" s="23"/>
      <c r="JUJ49" s="23"/>
      <c r="JUK49" s="23"/>
      <c r="JUL49" s="23"/>
      <c r="JUM49" s="23"/>
      <c r="JUN49" s="23"/>
      <c r="JUO49" s="23"/>
      <c r="JUP49" s="23"/>
      <c r="JUQ49" s="23"/>
      <c r="JUR49" s="23"/>
      <c r="JUS49" s="23"/>
      <c r="JUT49" s="23"/>
      <c r="JUU49" s="23"/>
      <c r="JUV49" s="23"/>
      <c r="JUW49" s="23"/>
      <c r="JUX49" s="23"/>
      <c r="JUY49" s="23"/>
      <c r="JUZ49" s="23"/>
      <c r="JVA49" s="23"/>
      <c r="JVB49" s="23"/>
      <c r="JVC49" s="23"/>
      <c r="JVD49" s="23"/>
      <c r="JVE49" s="23"/>
      <c r="JVF49" s="23"/>
      <c r="JVG49" s="23"/>
      <c r="JVH49" s="23"/>
      <c r="JVI49" s="23"/>
      <c r="JVJ49" s="23"/>
      <c r="JVK49" s="23"/>
      <c r="JVL49" s="23"/>
      <c r="JVM49" s="23"/>
      <c r="JVN49" s="23"/>
      <c r="JVO49" s="23"/>
      <c r="JVP49" s="23"/>
      <c r="JVQ49" s="23"/>
      <c r="JVR49" s="23"/>
      <c r="JVS49" s="23"/>
      <c r="JVT49" s="23"/>
      <c r="JVU49" s="23"/>
      <c r="JVV49" s="23"/>
      <c r="JVW49" s="23"/>
      <c r="JVX49" s="23"/>
      <c r="JVY49" s="23"/>
      <c r="JVZ49" s="23"/>
      <c r="JWA49" s="23"/>
      <c r="JWB49" s="23"/>
      <c r="JWC49" s="23"/>
      <c r="JWD49" s="23"/>
      <c r="JWE49" s="23"/>
      <c r="JWF49" s="23"/>
      <c r="JWG49" s="23"/>
      <c r="JWH49" s="23"/>
      <c r="JWI49" s="23"/>
      <c r="JWJ49" s="23"/>
      <c r="JWK49" s="23"/>
      <c r="JWL49" s="23"/>
      <c r="JWM49" s="23"/>
      <c r="JWN49" s="23"/>
      <c r="JWO49" s="23"/>
      <c r="JWP49" s="23"/>
      <c r="JWQ49" s="23"/>
      <c r="JWR49" s="23"/>
      <c r="JWS49" s="23"/>
      <c r="JWT49" s="23"/>
      <c r="JWU49" s="23"/>
      <c r="JWV49" s="23"/>
      <c r="JWW49" s="23"/>
      <c r="JWX49" s="23"/>
      <c r="JWY49" s="23"/>
      <c r="JWZ49" s="23"/>
      <c r="JXA49" s="23"/>
      <c r="JXB49" s="23"/>
      <c r="JXC49" s="23"/>
      <c r="JXD49" s="23"/>
      <c r="JXE49" s="23"/>
      <c r="JXF49" s="23"/>
      <c r="JXG49" s="23"/>
      <c r="JXH49" s="23"/>
      <c r="JXI49" s="23"/>
      <c r="JXJ49" s="23"/>
      <c r="JXK49" s="23"/>
      <c r="JXL49" s="23"/>
      <c r="JXM49" s="23"/>
      <c r="JXN49" s="23"/>
      <c r="JXO49" s="23"/>
      <c r="JXP49" s="23"/>
      <c r="JXQ49" s="23"/>
      <c r="JXR49" s="23"/>
      <c r="JXS49" s="23"/>
      <c r="JXT49" s="23"/>
      <c r="JXU49" s="23"/>
      <c r="JXV49" s="23"/>
      <c r="JXW49" s="23"/>
      <c r="JXX49" s="23"/>
      <c r="JXY49" s="23"/>
      <c r="JXZ49" s="23"/>
      <c r="JYA49" s="23"/>
      <c r="JYB49" s="23"/>
      <c r="JYC49" s="23"/>
      <c r="JYD49" s="23"/>
      <c r="JYE49" s="23"/>
      <c r="JYF49" s="23"/>
      <c r="JYG49" s="23"/>
      <c r="JYH49" s="23"/>
      <c r="JYI49" s="23"/>
      <c r="JYJ49" s="23"/>
      <c r="JYK49" s="23"/>
      <c r="JYL49" s="23"/>
      <c r="JYM49" s="23"/>
      <c r="JYN49" s="23"/>
      <c r="JYO49" s="23"/>
      <c r="JYP49" s="23"/>
      <c r="JYQ49" s="23"/>
      <c r="JYR49" s="23"/>
      <c r="JYS49" s="23"/>
      <c r="JYT49" s="23"/>
      <c r="JYU49" s="23"/>
      <c r="JYV49" s="23"/>
      <c r="JYW49" s="23"/>
      <c r="JYX49" s="23"/>
      <c r="JYY49" s="23"/>
      <c r="JYZ49" s="23"/>
      <c r="JZA49" s="23"/>
      <c r="JZB49" s="23"/>
      <c r="JZC49" s="23"/>
      <c r="JZD49" s="23"/>
      <c r="JZE49" s="23"/>
      <c r="JZF49" s="23"/>
      <c r="JZG49" s="23"/>
      <c r="JZH49" s="23"/>
      <c r="JZI49" s="23"/>
      <c r="JZJ49" s="23"/>
      <c r="JZK49" s="23"/>
      <c r="JZL49" s="23"/>
      <c r="JZM49" s="23"/>
      <c r="JZN49" s="23"/>
      <c r="JZO49" s="23"/>
      <c r="JZP49" s="23"/>
      <c r="JZQ49" s="23"/>
      <c r="JZR49" s="23"/>
      <c r="JZS49" s="23"/>
      <c r="JZT49" s="23"/>
      <c r="JZU49" s="23"/>
      <c r="JZV49" s="23"/>
      <c r="JZW49" s="23"/>
      <c r="JZX49" s="23"/>
      <c r="JZY49" s="23"/>
      <c r="JZZ49" s="23"/>
      <c r="KAA49" s="23"/>
      <c r="KAB49" s="23"/>
      <c r="KAC49" s="23"/>
      <c r="KAD49" s="23"/>
      <c r="KAE49" s="23"/>
      <c r="KAF49" s="23"/>
      <c r="KAG49" s="23"/>
      <c r="KAH49" s="23"/>
      <c r="KAI49" s="23"/>
      <c r="KAJ49" s="23"/>
      <c r="KAK49" s="23"/>
      <c r="KAL49" s="23"/>
      <c r="KAM49" s="23"/>
      <c r="KAN49" s="23"/>
      <c r="KAO49" s="23"/>
      <c r="KAP49" s="23"/>
      <c r="KAQ49" s="23"/>
      <c r="KAR49" s="23"/>
      <c r="KAS49" s="23"/>
      <c r="KAT49" s="23"/>
      <c r="KAU49" s="23"/>
      <c r="KAV49" s="23"/>
      <c r="KAW49" s="23"/>
      <c r="KAX49" s="23"/>
      <c r="KAY49" s="23"/>
      <c r="KAZ49" s="23"/>
      <c r="KBA49" s="23"/>
      <c r="KBB49" s="23"/>
      <c r="KBC49" s="23"/>
      <c r="KBD49" s="23"/>
      <c r="KBE49" s="23"/>
      <c r="KBF49" s="23"/>
      <c r="KBG49" s="23"/>
      <c r="KBH49" s="23"/>
      <c r="KBI49" s="23"/>
      <c r="KBJ49" s="23"/>
      <c r="KBK49" s="23"/>
      <c r="KBL49" s="23"/>
      <c r="KBM49" s="23"/>
      <c r="KBN49" s="23"/>
      <c r="KBO49" s="23"/>
      <c r="KBP49" s="23"/>
      <c r="KBQ49" s="23"/>
      <c r="KBR49" s="23"/>
      <c r="KBS49" s="23"/>
      <c r="KBT49" s="23"/>
      <c r="KBU49" s="23"/>
      <c r="KBV49" s="23"/>
      <c r="KBW49" s="23"/>
      <c r="KBX49" s="23"/>
      <c r="KBY49" s="23"/>
      <c r="KBZ49" s="23"/>
      <c r="KCA49" s="23"/>
      <c r="KCB49" s="23"/>
      <c r="KCC49" s="23"/>
      <c r="KCD49" s="23"/>
      <c r="KCE49" s="23"/>
      <c r="KCF49" s="23"/>
      <c r="KCG49" s="23"/>
      <c r="KCH49" s="23"/>
      <c r="KCI49" s="23"/>
      <c r="KCJ49" s="23"/>
      <c r="KCK49" s="23"/>
      <c r="KCL49" s="23"/>
      <c r="KCM49" s="23"/>
      <c r="KCN49" s="23"/>
      <c r="KCO49" s="23"/>
      <c r="KCP49" s="23"/>
      <c r="KCQ49" s="23"/>
      <c r="KCR49" s="23"/>
      <c r="KCS49" s="23"/>
      <c r="KCT49" s="23"/>
      <c r="KCU49" s="23"/>
      <c r="KCV49" s="23"/>
      <c r="KCW49" s="23"/>
      <c r="KCX49" s="23"/>
      <c r="KCY49" s="23"/>
      <c r="KCZ49" s="23"/>
      <c r="KDA49" s="23"/>
      <c r="KDB49" s="23"/>
      <c r="KDC49" s="23"/>
      <c r="KDD49" s="23"/>
      <c r="KDE49" s="23"/>
      <c r="KDF49" s="23"/>
      <c r="KDG49" s="23"/>
      <c r="KDH49" s="23"/>
      <c r="KDI49" s="23"/>
      <c r="KDJ49" s="23"/>
      <c r="KDK49" s="23"/>
      <c r="KDL49" s="23"/>
      <c r="KDM49" s="23"/>
      <c r="KDN49" s="23"/>
      <c r="KDO49" s="23"/>
      <c r="KDP49" s="23"/>
      <c r="KDQ49" s="23"/>
      <c r="KDR49" s="23"/>
      <c r="KDS49" s="23"/>
      <c r="KDT49" s="23"/>
      <c r="KDU49" s="23"/>
      <c r="KDV49" s="23"/>
      <c r="KDW49" s="23"/>
      <c r="KDX49" s="23"/>
      <c r="KDY49" s="23"/>
      <c r="KDZ49" s="23"/>
      <c r="KEA49" s="23"/>
      <c r="KEB49" s="23"/>
      <c r="KEC49" s="23"/>
      <c r="KED49" s="23"/>
      <c r="KEE49" s="23"/>
      <c r="KEF49" s="23"/>
      <c r="KEG49" s="23"/>
      <c r="KEH49" s="23"/>
      <c r="KEI49" s="23"/>
      <c r="KEJ49" s="23"/>
      <c r="KEK49" s="23"/>
      <c r="KEL49" s="23"/>
      <c r="KEM49" s="23"/>
      <c r="KEN49" s="23"/>
      <c r="KEO49" s="23"/>
      <c r="KEP49" s="23"/>
      <c r="KEQ49" s="23"/>
      <c r="KER49" s="23"/>
      <c r="KES49" s="23"/>
      <c r="KET49" s="23"/>
      <c r="KEU49" s="23"/>
      <c r="KEV49" s="23"/>
      <c r="KEW49" s="23"/>
      <c r="KEX49" s="23"/>
      <c r="KEY49" s="23"/>
      <c r="KEZ49" s="23"/>
      <c r="KFA49" s="23"/>
      <c r="KFB49" s="23"/>
      <c r="KFC49" s="23"/>
      <c r="KFD49" s="23"/>
      <c r="KFE49" s="23"/>
      <c r="KFF49" s="23"/>
      <c r="KFG49" s="23"/>
      <c r="KFH49" s="23"/>
      <c r="KFI49" s="23"/>
      <c r="KFJ49" s="23"/>
      <c r="KFK49" s="23"/>
      <c r="KFL49" s="23"/>
      <c r="KFM49" s="23"/>
      <c r="KFN49" s="23"/>
      <c r="KFO49" s="23"/>
      <c r="KFP49" s="23"/>
      <c r="KFQ49" s="23"/>
      <c r="KFR49" s="23"/>
      <c r="KFS49" s="23"/>
      <c r="KFT49" s="23"/>
      <c r="KFU49" s="23"/>
      <c r="KFV49" s="23"/>
      <c r="KFW49" s="23"/>
      <c r="KFX49" s="23"/>
      <c r="KFY49" s="23"/>
      <c r="KFZ49" s="23"/>
      <c r="KGA49" s="23"/>
      <c r="KGB49" s="23"/>
      <c r="KGC49" s="23"/>
      <c r="KGD49" s="23"/>
      <c r="KGE49" s="23"/>
      <c r="KGF49" s="23"/>
      <c r="KGG49" s="23"/>
      <c r="KGH49" s="23"/>
      <c r="KGI49" s="23"/>
      <c r="KGJ49" s="23"/>
      <c r="KGK49" s="23"/>
      <c r="KGL49" s="23"/>
      <c r="KGM49" s="23"/>
      <c r="KGN49" s="23"/>
      <c r="KGO49" s="23"/>
      <c r="KGP49" s="23"/>
      <c r="KGQ49" s="23"/>
      <c r="KGR49" s="23"/>
      <c r="KGS49" s="23"/>
      <c r="KGT49" s="23"/>
      <c r="KGU49" s="23"/>
      <c r="KGV49" s="23"/>
      <c r="KGW49" s="23"/>
      <c r="KGX49" s="23"/>
      <c r="KGY49" s="23"/>
      <c r="KGZ49" s="23"/>
      <c r="KHA49" s="23"/>
      <c r="KHB49" s="23"/>
      <c r="KHC49" s="23"/>
      <c r="KHD49" s="23"/>
      <c r="KHE49" s="23"/>
      <c r="KHF49" s="23"/>
      <c r="KHG49" s="23"/>
      <c r="KHH49" s="23"/>
      <c r="KHI49" s="23"/>
      <c r="KHJ49" s="23"/>
      <c r="KHK49" s="23"/>
      <c r="KHL49" s="23"/>
      <c r="KHM49" s="23"/>
      <c r="KHN49" s="23"/>
      <c r="KHO49" s="23"/>
      <c r="KHP49" s="23"/>
      <c r="KHQ49" s="23"/>
      <c r="KHR49" s="23"/>
      <c r="KHS49" s="23"/>
      <c r="KHT49" s="23"/>
      <c r="KHU49" s="23"/>
      <c r="KHV49" s="23"/>
      <c r="KHW49" s="23"/>
      <c r="KHX49" s="23"/>
      <c r="KHY49" s="23"/>
      <c r="KHZ49" s="23"/>
      <c r="KIA49" s="23"/>
      <c r="KIB49" s="23"/>
      <c r="KIC49" s="23"/>
      <c r="KID49" s="23"/>
      <c r="KIE49" s="23"/>
      <c r="KIF49" s="23"/>
      <c r="KIG49" s="23"/>
      <c r="KIH49" s="23"/>
      <c r="KII49" s="23"/>
      <c r="KIJ49" s="23"/>
      <c r="KIK49" s="23"/>
      <c r="KIL49" s="23"/>
      <c r="KIM49" s="23"/>
      <c r="KIN49" s="23"/>
      <c r="KIO49" s="23"/>
      <c r="KIP49" s="23"/>
      <c r="KIQ49" s="23"/>
      <c r="KIR49" s="23"/>
      <c r="KIS49" s="23"/>
      <c r="KIT49" s="23"/>
      <c r="KIU49" s="23"/>
      <c r="KIV49" s="23"/>
      <c r="KIW49" s="23"/>
      <c r="KIX49" s="23"/>
      <c r="KIY49" s="23"/>
      <c r="KIZ49" s="23"/>
      <c r="KJA49" s="23"/>
      <c r="KJB49" s="23"/>
      <c r="KJC49" s="23"/>
      <c r="KJD49" s="23"/>
      <c r="KJE49" s="23"/>
      <c r="KJF49" s="23"/>
      <c r="KJG49" s="23"/>
      <c r="KJH49" s="23"/>
      <c r="KJI49" s="23"/>
      <c r="KJJ49" s="23"/>
      <c r="KJK49" s="23"/>
      <c r="KJL49" s="23"/>
      <c r="KJM49" s="23"/>
      <c r="KJN49" s="23"/>
      <c r="KJO49" s="23"/>
      <c r="KJP49" s="23"/>
      <c r="KJQ49" s="23"/>
      <c r="KJR49" s="23"/>
      <c r="KJS49" s="23"/>
      <c r="KJT49" s="23"/>
      <c r="KJU49" s="23"/>
      <c r="KJV49" s="23"/>
      <c r="KJW49" s="23"/>
      <c r="KJX49" s="23"/>
      <c r="KJY49" s="23"/>
      <c r="KJZ49" s="23"/>
      <c r="KKA49" s="23"/>
      <c r="KKB49" s="23"/>
      <c r="KKC49" s="23"/>
      <c r="KKD49" s="23"/>
      <c r="KKE49" s="23"/>
      <c r="KKF49" s="23"/>
      <c r="KKG49" s="23"/>
      <c r="KKH49" s="23"/>
      <c r="KKI49" s="23"/>
      <c r="KKJ49" s="23"/>
      <c r="KKK49" s="23"/>
      <c r="KKL49" s="23"/>
      <c r="KKM49" s="23"/>
      <c r="KKN49" s="23"/>
      <c r="KKO49" s="23"/>
      <c r="KKP49" s="23"/>
      <c r="KKQ49" s="23"/>
      <c r="KKR49" s="23"/>
      <c r="KKS49" s="23"/>
      <c r="KKT49" s="23"/>
      <c r="KKU49" s="23"/>
      <c r="KKV49" s="23"/>
      <c r="KKW49" s="23"/>
      <c r="KKX49" s="23"/>
      <c r="KKY49" s="23"/>
      <c r="KKZ49" s="23"/>
      <c r="KLA49" s="23"/>
      <c r="KLB49" s="23"/>
      <c r="KLC49" s="23"/>
      <c r="KLD49" s="23"/>
      <c r="KLE49" s="23"/>
      <c r="KLF49" s="23"/>
      <c r="KLG49" s="23"/>
      <c r="KLH49" s="23"/>
      <c r="KLI49" s="23"/>
      <c r="KLJ49" s="23"/>
      <c r="KLK49" s="23"/>
      <c r="KLL49" s="23"/>
      <c r="KLM49" s="23"/>
      <c r="KLN49" s="23"/>
      <c r="KLO49" s="23"/>
      <c r="KLP49" s="23"/>
      <c r="KLQ49" s="23"/>
      <c r="KLR49" s="23"/>
      <c r="KLS49" s="23"/>
      <c r="KLT49" s="23"/>
      <c r="KLU49" s="23"/>
      <c r="KLV49" s="23"/>
      <c r="KLW49" s="23"/>
      <c r="KLX49" s="23"/>
      <c r="KLY49" s="23"/>
      <c r="KLZ49" s="23"/>
      <c r="KMA49" s="23"/>
      <c r="KMB49" s="23"/>
      <c r="KMC49" s="23"/>
      <c r="KMD49" s="23"/>
      <c r="KME49" s="23"/>
      <c r="KMF49" s="23"/>
      <c r="KMG49" s="23"/>
      <c r="KMH49" s="23"/>
      <c r="KMI49" s="23"/>
      <c r="KMJ49" s="23"/>
      <c r="KMK49" s="23"/>
      <c r="KML49" s="23"/>
      <c r="KMM49" s="23"/>
      <c r="KMN49" s="23"/>
      <c r="KMO49" s="23"/>
      <c r="KMP49" s="23"/>
      <c r="KMQ49" s="23"/>
      <c r="KMR49" s="23"/>
      <c r="KMS49" s="23"/>
      <c r="KMT49" s="23"/>
      <c r="KMU49" s="23"/>
      <c r="KMV49" s="23"/>
      <c r="KMW49" s="23"/>
      <c r="KMX49" s="23"/>
      <c r="KMY49" s="23"/>
      <c r="KMZ49" s="23"/>
      <c r="KNA49" s="23"/>
      <c r="KNB49" s="23"/>
      <c r="KNC49" s="23"/>
      <c r="KND49" s="23"/>
      <c r="KNE49" s="23"/>
      <c r="KNF49" s="23"/>
      <c r="KNG49" s="23"/>
      <c r="KNH49" s="23"/>
      <c r="KNI49" s="23"/>
      <c r="KNJ49" s="23"/>
      <c r="KNK49" s="23"/>
      <c r="KNL49" s="23"/>
      <c r="KNM49" s="23"/>
      <c r="KNN49" s="23"/>
      <c r="KNO49" s="23"/>
      <c r="KNP49" s="23"/>
      <c r="KNQ49" s="23"/>
      <c r="KNR49" s="23"/>
      <c r="KNS49" s="23"/>
      <c r="KNT49" s="23"/>
      <c r="KNU49" s="23"/>
      <c r="KNV49" s="23"/>
      <c r="KNW49" s="23"/>
      <c r="KNX49" s="23"/>
      <c r="KNY49" s="23"/>
      <c r="KNZ49" s="23"/>
      <c r="KOA49" s="23"/>
      <c r="KOB49" s="23"/>
      <c r="KOC49" s="23"/>
      <c r="KOD49" s="23"/>
      <c r="KOE49" s="23"/>
      <c r="KOF49" s="23"/>
      <c r="KOG49" s="23"/>
      <c r="KOH49" s="23"/>
      <c r="KOI49" s="23"/>
      <c r="KOJ49" s="23"/>
      <c r="KOK49" s="23"/>
      <c r="KOL49" s="23"/>
      <c r="KOM49" s="23"/>
      <c r="KON49" s="23"/>
      <c r="KOO49" s="23"/>
      <c r="KOP49" s="23"/>
      <c r="KOQ49" s="23"/>
      <c r="KOR49" s="23"/>
      <c r="KOS49" s="23"/>
      <c r="KOT49" s="23"/>
      <c r="KOU49" s="23"/>
      <c r="KOV49" s="23"/>
      <c r="KOW49" s="23"/>
      <c r="KOX49" s="23"/>
      <c r="KOY49" s="23"/>
      <c r="KOZ49" s="23"/>
      <c r="KPA49" s="23"/>
      <c r="KPB49" s="23"/>
      <c r="KPC49" s="23"/>
      <c r="KPD49" s="23"/>
      <c r="KPE49" s="23"/>
      <c r="KPF49" s="23"/>
      <c r="KPG49" s="23"/>
      <c r="KPH49" s="23"/>
      <c r="KPI49" s="23"/>
      <c r="KPJ49" s="23"/>
      <c r="KPK49" s="23"/>
      <c r="KPL49" s="23"/>
      <c r="KPM49" s="23"/>
      <c r="KPN49" s="23"/>
      <c r="KPO49" s="23"/>
      <c r="KPP49" s="23"/>
      <c r="KPQ49" s="23"/>
      <c r="KPR49" s="23"/>
      <c r="KPS49" s="23"/>
      <c r="KPT49" s="23"/>
      <c r="KPU49" s="23"/>
      <c r="KPV49" s="23"/>
      <c r="KPW49" s="23"/>
      <c r="KPX49" s="23"/>
      <c r="KPY49" s="23"/>
      <c r="KPZ49" s="23"/>
      <c r="KQA49" s="23"/>
      <c r="KQB49" s="23"/>
      <c r="KQC49" s="23"/>
      <c r="KQD49" s="23"/>
      <c r="KQE49" s="23"/>
      <c r="KQF49" s="23"/>
      <c r="KQG49" s="23"/>
      <c r="KQH49" s="23"/>
      <c r="KQI49" s="23"/>
      <c r="KQJ49" s="23"/>
      <c r="KQK49" s="23"/>
      <c r="KQL49" s="23"/>
      <c r="KQM49" s="23"/>
      <c r="KQN49" s="23"/>
      <c r="KQO49" s="23"/>
      <c r="KQP49" s="23"/>
      <c r="KQQ49" s="23"/>
      <c r="KQR49" s="23"/>
      <c r="KQS49" s="23"/>
      <c r="KQT49" s="23"/>
      <c r="KQU49" s="23"/>
      <c r="KQV49" s="23"/>
      <c r="KQW49" s="23"/>
      <c r="KQX49" s="23"/>
      <c r="KQY49" s="23"/>
      <c r="KQZ49" s="23"/>
      <c r="KRA49" s="23"/>
      <c r="KRB49" s="23"/>
      <c r="KRC49" s="23"/>
      <c r="KRD49" s="23"/>
      <c r="KRE49" s="23"/>
      <c r="KRF49" s="23"/>
      <c r="KRG49" s="23"/>
      <c r="KRH49" s="23"/>
      <c r="KRI49" s="23"/>
      <c r="KRJ49" s="23"/>
      <c r="KRK49" s="23"/>
      <c r="KRL49" s="23"/>
      <c r="KRM49" s="23"/>
      <c r="KRN49" s="23"/>
      <c r="KRO49" s="23"/>
      <c r="KRP49" s="23"/>
      <c r="KRQ49" s="23"/>
      <c r="KRR49" s="23"/>
      <c r="KRS49" s="23"/>
      <c r="KRT49" s="23"/>
      <c r="KRU49" s="23"/>
      <c r="KRV49" s="23"/>
      <c r="KRW49" s="23"/>
      <c r="KRX49" s="23"/>
      <c r="KRY49" s="23"/>
      <c r="KRZ49" s="23"/>
      <c r="KSA49" s="23"/>
      <c r="KSB49" s="23"/>
      <c r="KSC49" s="23"/>
      <c r="KSD49" s="23"/>
      <c r="KSE49" s="23"/>
      <c r="KSF49" s="23"/>
      <c r="KSG49" s="23"/>
      <c r="KSH49" s="23"/>
      <c r="KSI49" s="23"/>
      <c r="KSJ49" s="23"/>
      <c r="KSK49" s="23"/>
      <c r="KSL49" s="23"/>
      <c r="KSM49" s="23"/>
      <c r="KSN49" s="23"/>
      <c r="KSO49" s="23"/>
      <c r="KSP49" s="23"/>
      <c r="KSQ49" s="23"/>
      <c r="KSR49" s="23"/>
      <c r="KSS49" s="23"/>
      <c r="KST49" s="23"/>
      <c r="KSU49" s="23"/>
      <c r="KSV49" s="23"/>
      <c r="KSW49" s="23"/>
      <c r="KSX49" s="23"/>
      <c r="KSY49" s="23"/>
      <c r="KSZ49" s="23"/>
      <c r="KTA49" s="23"/>
      <c r="KTB49" s="23"/>
      <c r="KTC49" s="23"/>
      <c r="KTD49" s="23"/>
      <c r="KTE49" s="23"/>
      <c r="KTF49" s="23"/>
      <c r="KTG49" s="23"/>
      <c r="KTH49" s="23"/>
      <c r="KTI49" s="23"/>
      <c r="KTJ49" s="23"/>
      <c r="KTK49" s="23"/>
      <c r="KTL49" s="23"/>
      <c r="KTM49" s="23"/>
      <c r="KTN49" s="23"/>
      <c r="KTO49" s="23"/>
      <c r="KTP49" s="23"/>
      <c r="KTQ49" s="23"/>
      <c r="KTR49" s="23"/>
      <c r="KTS49" s="23"/>
      <c r="KTT49" s="23"/>
      <c r="KTU49" s="23"/>
      <c r="KTV49" s="23"/>
      <c r="KTW49" s="23"/>
      <c r="KTX49" s="23"/>
      <c r="KTY49" s="23"/>
      <c r="KTZ49" s="23"/>
      <c r="KUA49" s="23"/>
      <c r="KUB49" s="23"/>
      <c r="KUC49" s="23"/>
      <c r="KUD49" s="23"/>
      <c r="KUE49" s="23"/>
      <c r="KUF49" s="23"/>
      <c r="KUG49" s="23"/>
      <c r="KUH49" s="23"/>
      <c r="KUI49" s="23"/>
      <c r="KUJ49" s="23"/>
      <c r="KUK49" s="23"/>
      <c r="KUL49" s="23"/>
      <c r="KUM49" s="23"/>
      <c r="KUN49" s="23"/>
      <c r="KUO49" s="23"/>
      <c r="KUP49" s="23"/>
      <c r="KUQ49" s="23"/>
      <c r="KUR49" s="23"/>
      <c r="KUS49" s="23"/>
      <c r="KUT49" s="23"/>
      <c r="KUU49" s="23"/>
      <c r="KUV49" s="23"/>
      <c r="KUW49" s="23"/>
      <c r="KUX49" s="23"/>
      <c r="KUY49" s="23"/>
      <c r="KUZ49" s="23"/>
      <c r="KVA49" s="23"/>
      <c r="KVB49" s="23"/>
      <c r="KVC49" s="23"/>
      <c r="KVD49" s="23"/>
      <c r="KVE49" s="23"/>
      <c r="KVF49" s="23"/>
      <c r="KVG49" s="23"/>
      <c r="KVH49" s="23"/>
      <c r="KVI49" s="23"/>
      <c r="KVJ49" s="23"/>
      <c r="KVK49" s="23"/>
      <c r="KVL49" s="23"/>
      <c r="KVM49" s="23"/>
      <c r="KVN49" s="23"/>
      <c r="KVO49" s="23"/>
      <c r="KVP49" s="23"/>
      <c r="KVQ49" s="23"/>
      <c r="KVR49" s="23"/>
      <c r="KVS49" s="23"/>
      <c r="KVT49" s="23"/>
      <c r="KVU49" s="23"/>
      <c r="KVV49" s="23"/>
      <c r="KVW49" s="23"/>
      <c r="KVX49" s="23"/>
      <c r="KVY49" s="23"/>
      <c r="KVZ49" s="23"/>
      <c r="KWA49" s="23"/>
      <c r="KWB49" s="23"/>
      <c r="KWC49" s="23"/>
      <c r="KWD49" s="23"/>
      <c r="KWE49" s="23"/>
      <c r="KWF49" s="23"/>
      <c r="KWG49" s="23"/>
      <c r="KWH49" s="23"/>
      <c r="KWI49" s="23"/>
      <c r="KWJ49" s="23"/>
      <c r="KWK49" s="23"/>
      <c r="KWL49" s="23"/>
      <c r="KWM49" s="23"/>
      <c r="KWN49" s="23"/>
      <c r="KWO49" s="23"/>
      <c r="KWP49" s="23"/>
      <c r="KWQ49" s="23"/>
      <c r="KWR49" s="23"/>
      <c r="KWS49" s="23"/>
      <c r="KWT49" s="23"/>
      <c r="KWU49" s="23"/>
      <c r="KWV49" s="23"/>
      <c r="KWW49" s="23"/>
      <c r="KWX49" s="23"/>
      <c r="KWY49" s="23"/>
      <c r="KWZ49" s="23"/>
      <c r="KXA49" s="23"/>
      <c r="KXB49" s="23"/>
      <c r="KXC49" s="23"/>
      <c r="KXD49" s="23"/>
      <c r="KXE49" s="23"/>
      <c r="KXF49" s="23"/>
      <c r="KXG49" s="23"/>
      <c r="KXH49" s="23"/>
      <c r="KXI49" s="23"/>
      <c r="KXJ49" s="23"/>
      <c r="KXK49" s="23"/>
      <c r="KXL49" s="23"/>
      <c r="KXM49" s="23"/>
      <c r="KXN49" s="23"/>
      <c r="KXO49" s="23"/>
      <c r="KXP49" s="23"/>
      <c r="KXQ49" s="23"/>
      <c r="KXR49" s="23"/>
      <c r="KXS49" s="23"/>
      <c r="KXT49" s="23"/>
      <c r="KXU49" s="23"/>
      <c r="KXV49" s="23"/>
      <c r="KXW49" s="23"/>
      <c r="KXX49" s="23"/>
      <c r="KXY49" s="23"/>
      <c r="KXZ49" s="23"/>
      <c r="KYA49" s="23"/>
      <c r="KYB49" s="23"/>
      <c r="KYC49" s="23"/>
      <c r="KYD49" s="23"/>
      <c r="KYE49" s="23"/>
      <c r="KYF49" s="23"/>
      <c r="KYG49" s="23"/>
      <c r="KYH49" s="23"/>
      <c r="KYI49" s="23"/>
      <c r="KYJ49" s="23"/>
      <c r="KYK49" s="23"/>
      <c r="KYL49" s="23"/>
      <c r="KYM49" s="23"/>
      <c r="KYN49" s="23"/>
      <c r="KYO49" s="23"/>
      <c r="KYP49" s="23"/>
      <c r="KYQ49" s="23"/>
      <c r="KYR49" s="23"/>
      <c r="KYS49" s="23"/>
      <c r="KYT49" s="23"/>
      <c r="KYU49" s="23"/>
      <c r="KYV49" s="23"/>
      <c r="KYW49" s="23"/>
      <c r="KYX49" s="23"/>
      <c r="KYY49" s="23"/>
      <c r="KYZ49" s="23"/>
      <c r="KZA49" s="23"/>
      <c r="KZB49" s="23"/>
      <c r="KZC49" s="23"/>
      <c r="KZD49" s="23"/>
      <c r="KZE49" s="23"/>
      <c r="KZF49" s="23"/>
      <c r="KZG49" s="23"/>
      <c r="KZH49" s="23"/>
      <c r="KZI49" s="23"/>
      <c r="KZJ49" s="23"/>
      <c r="KZK49" s="23"/>
      <c r="KZL49" s="23"/>
      <c r="KZM49" s="23"/>
      <c r="KZN49" s="23"/>
      <c r="KZO49" s="23"/>
      <c r="KZP49" s="23"/>
      <c r="KZQ49" s="23"/>
      <c r="KZR49" s="23"/>
      <c r="KZS49" s="23"/>
      <c r="KZT49" s="23"/>
      <c r="KZU49" s="23"/>
      <c r="KZV49" s="23"/>
      <c r="KZW49" s="23"/>
      <c r="KZX49" s="23"/>
      <c r="KZY49" s="23"/>
      <c r="KZZ49" s="23"/>
      <c r="LAA49" s="23"/>
      <c r="LAB49" s="23"/>
      <c r="LAC49" s="23"/>
      <c r="LAD49" s="23"/>
      <c r="LAE49" s="23"/>
      <c r="LAF49" s="23"/>
      <c r="LAG49" s="23"/>
      <c r="LAH49" s="23"/>
      <c r="LAI49" s="23"/>
      <c r="LAJ49" s="23"/>
      <c r="LAK49" s="23"/>
      <c r="LAL49" s="23"/>
      <c r="LAM49" s="23"/>
      <c r="LAN49" s="23"/>
      <c r="LAO49" s="23"/>
      <c r="LAP49" s="23"/>
      <c r="LAQ49" s="23"/>
      <c r="LAR49" s="23"/>
      <c r="LAS49" s="23"/>
      <c r="LAT49" s="23"/>
      <c r="LAU49" s="23"/>
      <c r="LAV49" s="23"/>
      <c r="LAW49" s="23"/>
      <c r="LAX49" s="23"/>
      <c r="LAY49" s="23"/>
      <c r="LAZ49" s="23"/>
      <c r="LBA49" s="23"/>
      <c r="LBB49" s="23"/>
      <c r="LBC49" s="23"/>
      <c r="LBD49" s="23"/>
      <c r="LBE49" s="23"/>
      <c r="LBF49" s="23"/>
      <c r="LBG49" s="23"/>
      <c r="LBH49" s="23"/>
      <c r="LBI49" s="23"/>
      <c r="LBJ49" s="23"/>
      <c r="LBK49" s="23"/>
      <c r="LBL49" s="23"/>
      <c r="LBM49" s="23"/>
      <c r="LBN49" s="23"/>
      <c r="LBO49" s="23"/>
      <c r="LBP49" s="23"/>
      <c r="LBQ49" s="23"/>
      <c r="LBR49" s="23"/>
      <c r="LBS49" s="23"/>
      <c r="LBT49" s="23"/>
      <c r="LBU49" s="23"/>
      <c r="LBV49" s="23"/>
      <c r="LBW49" s="23"/>
      <c r="LBX49" s="23"/>
      <c r="LBY49" s="23"/>
      <c r="LBZ49" s="23"/>
      <c r="LCA49" s="23"/>
      <c r="LCB49" s="23"/>
      <c r="LCC49" s="23"/>
      <c r="LCD49" s="23"/>
      <c r="LCE49" s="23"/>
      <c r="LCF49" s="23"/>
      <c r="LCG49" s="23"/>
      <c r="LCH49" s="23"/>
      <c r="LCI49" s="23"/>
      <c r="LCJ49" s="23"/>
      <c r="LCK49" s="23"/>
      <c r="LCL49" s="23"/>
      <c r="LCM49" s="23"/>
      <c r="LCN49" s="23"/>
      <c r="LCO49" s="23"/>
      <c r="LCP49" s="23"/>
      <c r="LCQ49" s="23"/>
      <c r="LCR49" s="23"/>
      <c r="LCS49" s="23"/>
      <c r="LCT49" s="23"/>
      <c r="LCU49" s="23"/>
      <c r="LCV49" s="23"/>
      <c r="LCW49" s="23"/>
      <c r="LCX49" s="23"/>
      <c r="LCY49" s="23"/>
      <c r="LCZ49" s="23"/>
      <c r="LDA49" s="23"/>
      <c r="LDB49" s="23"/>
      <c r="LDC49" s="23"/>
      <c r="LDD49" s="23"/>
      <c r="LDE49" s="23"/>
      <c r="LDF49" s="23"/>
      <c r="LDG49" s="23"/>
      <c r="LDH49" s="23"/>
      <c r="LDI49" s="23"/>
      <c r="LDJ49" s="23"/>
      <c r="LDK49" s="23"/>
      <c r="LDL49" s="23"/>
      <c r="LDM49" s="23"/>
      <c r="LDN49" s="23"/>
      <c r="LDO49" s="23"/>
      <c r="LDP49" s="23"/>
      <c r="LDQ49" s="23"/>
      <c r="LDR49" s="23"/>
      <c r="LDS49" s="23"/>
      <c r="LDT49" s="23"/>
      <c r="LDU49" s="23"/>
      <c r="LDV49" s="23"/>
      <c r="LDW49" s="23"/>
      <c r="LDX49" s="23"/>
      <c r="LDY49" s="23"/>
      <c r="LDZ49" s="23"/>
      <c r="LEA49" s="23"/>
      <c r="LEB49" s="23"/>
      <c r="LEC49" s="23"/>
      <c r="LED49" s="23"/>
      <c r="LEE49" s="23"/>
      <c r="LEF49" s="23"/>
      <c r="LEG49" s="23"/>
      <c r="LEH49" s="23"/>
      <c r="LEI49" s="23"/>
      <c r="LEJ49" s="23"/>
      <c r="LEK49" s="23"/>
      <c r="LEL49" s="23"/>
      <c r="LEM49" s="23"/>
      <c r="LEN49" s="23"/>
      <c r="LEO49" s="23"/>
      <c r="LEP49" s="23"/>
      <c r="LEQ49" s="23"/>
      <c r="LER49" s="23"/>
      <c r="LES49" s="23"/>
      <c r="LET49" s="23"/>
      <c r="LEU49" s="23"/>
      <c r="LEV49" s="23"/>
      <c r="LEW49" s="23"/>
      <c r="LEX49" s="23"/>
      <c r="LEY49" s="23"/>
      <c r="LEZ49" s="23"/>
      <c r="LFA49" s="23"/>
      <c r="LFB49" s="23"/>
      <c r="LFC49" s="23"/>
      <c r="LFD49" s="23"/>
      <c r="LFE49" s="23"/>
      <c r="LFF49" s="23"/>
      <c r="LFG49" s="23"/>
      <c r="LFH49" s="23"/>
      <c r="LFI49" s="23"/>
      <c r="LFJ49" s="23"/>
      <c r="LFK49" s="23"/>
      <c r="LFL49" s="23"/>
      <c r="LFM49" s="23"/>
      <c r="LFN49" s="23"/>
      <c r="LFO49" s="23"/>
      <c r="LFP49" s="23"/>
      <c r="LFQ49" s="23"/>
      <c r="LFR49" s="23"/>
      <c r="LFS49" s="23"/>
      <c r="LFT49" s="23"/>
      <c r="LFU49" s="23"/>
      <c r="LFV49" s="23"/>
      <c r="LFW49" s="23"/>
      <c r="LFX49" s="23"/>
      <c r="LFY49" s="23"/>
      <c r="LFZ49" s="23"/>
      <c r="LGA49" s="23"/>
      <c r="LGB49" s="23"/>
      <c r="LGC49" s="23"/>
      <c r="LGD49" s="23"/>
      <c r="LGE49" s="23"/>
      <c r="LGF49" s="23"/>
      <c r="LGG49" s="23"/>
      <c r="LGH49" s="23"/>
      <c r="LGI49" s="23"/>
      <c r="LGJ49" s="23"/>
      <c r="LGK49" s="23"/>
      <c r="LGL49" s="23"/>
      <c r="LGM49" s="23"/>
      <c r="LGN49" s="23"/>
      <c r="LGO49" s="23"/>
      <c r="LGP49" s="23"/>
      <c r="LGQ49" s="23"/>
      <c r="LGR49" s="23"/>
      <c r="LGS49" s="23"/>
      <c r="LGT49" s="23"/>
      <c r="LGU49" s="23"/>
      <c r="LGV49" s="23"/>
      <c r="LGW49" s="23"/>
      <c r="LGX49" s="23"/>
      <c r="LGY49" s="23"/>
      <c r="LGZ49" s="23"/>
      <c r="LHA49" s="23"/>
      <c r="LHB49" s="23"/>
      <c r="LHC49" s="23"/>
      <c r="LHD49" s="23"/>
      <c r="LHE49" s="23"/>
      <c r="LHF49" s="23"/>
      <c r="LHG49" s="23"/>
      <c r="LHH49" s="23"/>
      <c r="LHI49" s="23"/>
      <c r="LHJ49" s="23"/>
      <c r="LHK49" s="23"/>
      <c r="LHL49" s="23"/>
      <c r="LHM49" s="23"/>
      <c r="LHN49" s="23"/>
      <c r="LHO49" s="23"/>
      <c r="LHP49" s="23"/>
      <c r="LHQ49" s="23"/>
      <c r="LHR49" s="23"/>
      <c r="LHS49" s="23"/>
      <c r="LHT49" s="23"/>
      <c r="LHU49" s="23"/>
      <c r="LHV49" s="23"/>
      <c r="LHW49" s="23"/>
      <c r="LHX49" s="23"/>
      <c r="LHY49" s="23"/>
      <c r="LHZ49" s="23"/>
      <c r="LIA49" s="23"/>
      <c r="LIB49" s="23"/>
      <c r="LIC49" s="23"/>
      <c r="LID49" s="23"/>
      <c r="LIE49" s="23"/>
      <c r="LIF49" s="23"/>
      <c r="LIG49" s="23"/>
      <c r="LIH49" s="23"/>
      <c r="LII49" s="23"/>
      <c r="LIJ49" s="23"/>
      <c r="LIK49" s="23"/>
      <c r="LIL49" s="23"/>
      <c r="LIM49" s="23"/>
      <c r="LIN49" s="23"/>
      <c r="LIO49" s="23"/>
      <c r="LIP49" s="23"/>
      <c r="LIQ49" s="23"/>
      <c r="LIR49" s="23"/>
      <c r="LIS49" s="23"/>
      <c r="LIT49" s="23"/>
      <c r="LIU49" s="23"/>
      <c r="LIV49" s="23"/>
      <c r="LIW49" s="23"/>
      <c r="LIX49" s="23"/>
      <c r="LIY49" s="23"/>
      <c r="LIZ49" s="23"/>
      <c r="LJA49" s="23"/>
      <c r="LJB49" s="23"/>
      <c r="LJC49" s="23"/>
      <c r="LJD49" s="23"/>
      <c r="LJE49" s="23"/>
      <c r="LJF49" s="23"/>
      <c r="LJG49" s="23"/>
      <c r="LJH49" s="23"/>
      <c r="LJI49" s="23"/>
      <c r="LJJ49" s="23"/>
      <c r="LJK49" s="23"/>
      <c r="LJL49" s="23"/>
      <c r="LJM49" s="23"/>
      <c r="LJN49" s="23"/>
      <c r="LJO49" s="23"/>
      <c r="LJP49" s="23"/>
      <c r="LJQ49" s="23"/>
      <c r="LJR49" s="23"/>
      <c r="LJS49" s="23"/>
      <c r="LJT49" s="23"/>
      <c r="LJU49" s="23"/>
      <c r="LJV49" s="23"/>
      <c r="LJW49" s="23"/>
      <c r="LJX49" s="23"/>
      <c r="LJY49" s="23"/>
      <c r="LJZ49" s="23"/>
      <c r="LKA49" s="23"/>
      <c r="LKB49" s="23"/>
      <c r="LKC49" s="23"/>
      <c r="LKD49" s="23"/>
      <c r="LKE49" s="23"/>
      <c r="LKF49" s="23"/>
      <c r="LKG49" s="23"/>
      <c r="LKH49" s="23"/>
      <c r="LKI49" s="23"/>
      <c r="LKJ49" s="23"/>
      <c r="LKK49" s="23"/>
      <c r="LKL49" s="23"/>
      <c r="LKM49" s="23"/>
      <c r="LKN49" s="23"/>
      <c r="LKO49" s="23"/>
      <c r="LKP49" s="23"/>
      <c r="LKQ49" s="23"/>
      <c r="LKR49" s="23"/>
      <c r="LKS49" s="23"/>
      <c r="LKT49" s="23"/>
      <c r="LKU49" s="23"/>
      <c r="LKV49" s="23"/>
      <c r="LKW49" s="23"/>
      <c r="LKX49" s="23"/>
      <c r="LKY49" s="23"/>
      <c r="LKZ49" s="23"/>
      <c r="LLA49" s="23"/>
      <c r="LLB49" s="23"/>
      <c r="LLC49" s="23"/>
      <c r="LLD49" s="23"/>
      <c r="LLE49" s="23"/>
      <c r="LLF49" s="23"/>
      <c r="LLG49" s="23"/>
      <c r="LLH49" s="23"/>
      <c r="LLI49" s="23"/>
      <c r="LLJ49" s="23"/>
      <c r="LLK49" s="23"/>
      <c r="LLL49" s="23"/>
      <c r="LLM49" s="23"/>
      <c r="LLN49" s="23"/>
      <c r="LLO49" s="23"/>
      <c r="LLP49" s="23"/>
      <c r="LLQ49" s="23"/>
      <c r="LLR49" s="23"/>
      <c r="LLS49" s="23"/>
      <c r="LLT49" s="23"/>
      <c r="LLU49" s="23"/>
      <c r="LLV49" s="23"/>
      <c r="LLW49" s="23"/>
      <c r="LLX49" s="23"/>
      <c r="LLY49" s="23"/>
      <c r="LLZ49" s="23"/>
      <c r="LMA49" s="23"/>
      <c r="LMB49" s="23"/>
      <c r="LMC49" s="23"/>
      <c r="LMD49" s="23"/>
      <c r="LME49" s="23"/>
      <c r="LMF49" s="23"/>
      <c r="LMG49" s="23"/>
      <c r="LMH49" s="23"/>
      <c r="LMI49" s="23"/>
      <c r="LMJ49" s="23"/>
      <c r="LMK49" s="23"/>
      <c r="LML49" s="23"/>
      <c r="LMM49" s="23"/>
      <c r="LMN49" s="23"/>
      <c r="LMO49" s="23"/>
      <c r="LMP49" s="23"/>
      <c r="LMQ49" s="23"/>
      <c r="LMR49" s="23"/>
      <c r="LMS49" s="23"/>
      <c r="LMT49" s="23"/>
      <c r="LMU49" s="23"/>
      <c r="LMV49" s="23"/>
      <c r="LMW49" s="23"/>
      <c r="LMX49" s="23"/>
      <c r="LMY49" s="23"/>
      <c r="LMZ49" s="23"/>
      <c r="LNA49" s="23"/>
      <c r="LNB49" s="23"/>
      <c r="LNC49" s="23"/>
      <c r="LND49" s="23"/>
      <c r="LNE49" s="23"/>
      <c r="LNF49" s="23"/>
      <c r="LNG49" s="23"/>
      <c r="LNH49" s="23"/>
      <c r="LNI49" s="23"/>
      <c r="LNJ49" s="23"/>
      <c r="LNK49" s="23"/>
      <c r="LNL49" s="23"/>
      <c r="LNM49" s="23"/>
      <c r="LNN49" s="23"/>
      <c r="LNO49" s="23"/>
      <c r="LNP49" s="23"/>
      <c r="LNQ49" s="23"/>
      <c r="LNR49" s="23"/>
      <c r="LNS49" s="23"/>
      <c r="LNT49" s="23"/>
      <c r="LNU49" s="23"/>
      <c r="LNV49" s="23"/>
      <c r="LNW49" s="23"/>
      <c r="LNX49" s="23"/>
      <c r="LNY49" s="23"/>
      <c r="LNZ49" s="23"/>
      <c r="LOA49" s="23"/>
      <c r="LOB49" s="23"/>
      <c r="LOC49" s="23"/>
      <c r="LOD49" s="23"/>
      <c r="LOE49" s="23"/>
      <c r="LOF49" s="23"/>
      <c r="LOG49" s="23"/>
      <c r="LOH49" s="23"/>
      <c r="LOI49" s="23"/>
      <c r="LOJ49" s="23"/>
      <c r="LOK49" s="23"/>
      <c r="LOL49" s="23"/>
      <c r="LOM49" s="23"/>
      <c r="LON49" s="23"/>
      <c r="LOO49" s="23"/>
      <c r="LOP49" s="23"/>
      <c r="LOQ49" s="23"/>
      <c r="LOR49" s="23"/>
      <c r="LOS49" s="23"/>
      <c r="LOT49" s="23"/>
      <c r="LOU49" s="23"/>
      <c r="LOV49" s="23"/>
      <c r="LOW49" s="23"/>
      <c r="LOX49" s="23"/>
      <c r="LOY49" s="23"/>
      <c r="LOZ49" s="23"/>
      <c r="LPA49" s="23"/>
      <c r="LPB49" s="23"/>
      <c r="LPC49" s="23"/>
      <c r="LPD49" s="23"/>
      <c r="LPE49" s="23"/>
      <c r="LPF49" s="23"/>
      <c r="LPG49" s="23"/>
      <c r="LPH49" s="23"/>
      <c r="LPI49" s="23"/>
      <c r="LPJ49" s="23"/>
      <c r="LPK49" s="23"/>
      <c r="LPL49" s="23"/>
      <c r="LPM49" s="23"/>
      <c r="LPN49" s="23"/>
      <c r="LPO49" s="23"/>
      <c r="LPP49" s="23"/>
      <c r="LPQ49" s="23"/>
      <c r="LPR49" s="23"/>
      <c r="LPS49" s="23"/>
      <c r="LPT49" s="23"/>
      <c r="LPU49" s="23"/>
      <c r="LPV49" s="23"/>
      <c r="LPW49" s="23"/>
      <c r="LPX49" s="23"/>
      <c r="LPY49" s="23"/>
      <c r="LPZ49" s="23"/>
      <c r="LQA49" s="23"/>
      <c r="LQB49" s="23"/>
      <c r="LQC49" s="23"/>
      <c r="LQD49" s="23"/>
      <c r="LQE49" s="23"/>
      <c r="LQF49" s="23"/>
      <c r="LQG49" s="23"/>
      <c r="LQH49" s="23"/>
      <c r="LQI49" s="23"/>
      <c r="LQJ49" s="23"/>
      <c r="LQK49" s="23"/>
      <c r="LQL49" s="23"/>
      <c r="LQM49" s="23"/>
      <c r="LQN49" s="23"/>
      <c r="LQO49" s="23"/>
      <c r="LQP49" s="23"/>
      <c r="LQQ49" s="23"/>
      <c r="LQR49" s="23"/>
      <c r="LQS49" s="23"/>
      <c r="LQT49" s="23"/>
      <c r="LQU49" s="23"/>
      <c r="LQV49" s="23"/>
      <c r="LQW49" s="23"/>
      <c r="LQX49" s="23"/>
      <c r="LQY49" s="23"/>
      <c r="LQZ49" s="23"/>
      <c r="LRA49" s="23"/>
      <c r="LRB49" s="23"/>
      <c r="LRC49" s="23"/>
      <c r="LRD49" s="23"/>
      <c r="LRE49" s="23"/>
      <c r="LRF49" s="23"/>
      <c r="LRG49" s="23"/>
      <c r="LRH49" s="23"/>
      <c r="LRI49" s="23"/>
      <c r="LRJ49" s="23"/>
      <c r="LRK49" s="23"/>
      <c r="LRL49" s="23"/>
      <c r="LRM49" s="23"/>
      <c r="LRN49" s="23"/>
      <c r="LRO49" s="23"/>
      <c r="LRP49" s="23"/>
      <c r="LRQ49" s="23"/>
      <c r="LRR49" s="23"/>
      <c r="LRS49" s="23"/>
      <c r="LRT49" s="23"/>
      <c r="LRU49" s="23"/>
      <c r="LRV49" s="23"/>
      <c r="LRW49" s="23"/>
      <c r="LRX49" s="23"/>
      <c r="LRY49" s="23"/>
      <c r="LRZ49" s="23"/>
      <c r="LSA49" s="23"/>
      <c r="LSB49" s="23"/>
      <c r="LSC49" s="23"/>
      <c r="LSD49" s="23"/>
      <c r="LSE49" s="23"/>
      <c r="LSF49" s="23"/>
      <c r="LSG49" s="23"/>
      <c r="LSH49" s="23"/>
      <c r="LSI49" s="23"/>
      <c r="LSJ49" s="23"/>
      <c r="LSK49" s="23"/>
      <c r="LSL49" s="23"/>
      <c r="LSM49" s="23"/>
      <c r="LSN49" s="23"/>
      <c r="LSO49" s="23"/>
      <c r="LSP49" s="23"/>
      <c r="LSQ49" s="23"/>
      <c r="LSR49" s="23"/>
      <c r="LSS49" s="23"/>
      <c r="LST49" s="23"/>
      <c r="LSU49" s="23"/>
      <c r="LSV49" s="23"/>
      <c r="LSW49" s="23"/>
      <c r="LSX49" s="23"/>
      <c r="LSY49" s="23"/>
      <c r="LSZ49" s="23"/>
      <c r="LTA49" s="23"/>
      <c r="LTB49" s="23"/>
      <c r="LTC49" s="23"/>
      <c r="LTD49" s="23"/>
      <c r="LTE49" s="23"/>
      <c r="LTF49" s="23"/>
      <c r="LTG49" s="23"/>
      <c r="LTH49" s="23"/>
      <c r="LTI49" s="23"/>
      <c r="LTJ49" s="23"/>
      <c r="LTK49" s="23"/>
      <c r="LTL49" s="23"/>
      <c r="LTM49" s="23"/>
      <c r="LTN49" s="23"/>
      <c r="LTO49" s="23"/>
      <c r="LTP49" s="23"/>
      <c r="LTQ49" s="23"/>
      <c r="LTR49" s="23"/>
      <c r="LTS49" s="23"/>
      <c r="LTT49" s="23"/>
      <c r="LTU49" s="23"/>
      <c r="LTV49" s="23"/>
      <c r="LTW49" s="23"/>
      <c r="LTX49" s="23"/>
      <c r="LTY49" s="23"/>
      <c r="LTZ49" s="23"/>
      <c r="LUA49" s="23"/>
      <c r="LUB49" s="23"/>
      <c r="LUC49" s="23"/>
      <c r="LUD49" s="23"/>
      <c r="LUE49" s="23"/>
      <c r="LUF49" s="23"/>
      <c r="LUG49" s="23"/>
      <c r="LUH49" s="23"/>
      <c r="LUI49" s="23"/>
      <c r="LUJ49" s="23"/>
      <c r="LUK49" s="23"/>
      <c r="LUL49" s="23"/>
      <c r="LUM49" s="23"/>
      <c r="LUN49" s="23"/>
      <c r="LUO49" s="23"/>
      <c r="LUP49" s="23"/>
      <c r="LUQ49" s="23"/>
      <c r="LUR49" s="23"/>
      <c r="LUS49" s="23"/>
      <c r="LUT49" s="23"/>
      <c r="LUU49" s="23"/>
      <c r="LUV49" s="23"/>
      <c r="LUW49" s="23"/>
      <c r="LUX49" s="23"/>
      <c r="LUY49" s="23"/>
      <c r="LUZ49" s="23"/>
      <c r="LVA49" s="23"/>
      <c r="LVB49" s="23"/>
      <c r="LVC49" s="23"/>
      <c r="LVD49" s="23"/>
      <c r="LVE49" s="23"/>
      <c r="LVF49" s="23"/>
      <c r="LVG49" s="23"/>
      <c r="LVH49" s="23"/>
      <c r="LVI49" s="23"/>
      <c r="LVJ49" s="23"/>
      <c r="LVK49" s="23"/>
      <c r="LVL49" s="23"/>
      <c r="LVM49" s="23"/>
      <c r="LVN49" s="23"/>
      <c r="LVO49" s="23"/>
      <c r="LVP49" s="23"/>
      <c r="LVQ49" s="23"/>
      <c r="LVR49" s="23"/>
      <c r="LVS49" s="23"/>
      <c r="LVT49" s="23"/>
      <c r="LVU49" s="23"/>
      <c r="LVV49" s="23"/>
      <c r="LVW49" s="23"/>
      <c r="LVX49" s="23"/>
      <c r="LVY49" s="23"/>
      <c r="LVZ49" s="23"/>
      <c r="LWA49" s="23"/>
      <c r="LWB49" s="23"/>
      <c r="LWC49" s="23"/>
      <c r="LWD49" s="23"/>
      <c r="LWE49" s="23"/>
      <c r="LWF49" s="23"/>
      <c r="LWG49" s="23"/>
      <c r="LWH49" s="23"/>
      <c r="LWI49" s="23"/>
      <c r="LWJ49" s="23"/>
      <c r="LWK49" s="23"/>
      <c r="LWL49" s="23"/>
      <c r="LWM49" s="23"/>
      <c r="LWN49" s="23"/>
      <c r="LWO49" s="23"/>
      <c r="LWP49" s="23"/>
      <c r="LWQ49" s="23"/>
      <c r="LWR49" s="23"/>
      <c r="LWS49" s="23"/>
      <c r="LWT49" s="23"/>
      <c r="LWU49" s="23"/>
      <c r="LWV49" s="23"/>
      <c r="LWW49" s="23"/>
      <c r="LWX49" s="23"/>
      <c r="LWY49" s="23"/>
      <c r="LWZ49" s="23"/>
      <c r="LXA49" s="23"/>
      <c r="LXB49" s="23"/>
      <c r="LXC49" s="23"/>
      <c r="LXD49" s="23"/>
      <c r="LXE49" s="23"/>
      <c r="LXF49" s="23"/>
      <c r="LXG49" s="23"/>
      <c r="LXH49" s="23"/>
      <c r="LXI49" s="23"/>
      <c r="LXJ49" s="23"/>
      <c r="LXK49" s="23"/>
      <c r="LXL49" s="23"/>
      <c r="LXM49" s="23"/>
      <c r="LXN49" s="23"/>
      <c r="LXO49" s="23"/>
      <c r="LXP49" s="23"/>
      <c r="LXQ49" s="23"/>
      <c r="LXR49" s="23"/>
      <c r="LXS49" s="23"/>
      <c r="LXT49" s="23"/>
      <c r="LXU49" s="23"/>
      <c r="LXV49" s="23"/>
      <c r="LXW49" s="23"/>
      <c r="LXX49" s="23"/>
      <c r="LXY49" s="23"/>
      <c r="LXZ49" s="23"/>
      <c r="LYA49" s="23"/>
      <c r="LYB49" s="23"/>
      <c r="LYC49" s="23"/>
      <c r="LYD49" s="23"/>
      <c r="LYE49" s="23"/>
      <c r="LYF49" s="23"/>
      <c r="LYG49" s="23"/>
      <c r="LYH49" s="23"/>
      <c r="LYI49" s="23"/>
      <c r="LYJ49" s="23"/>
      <c r="LYK49" s="23"/>
      <c r="LYL49" s="23"/>
      <c r="LYM49" s="23"/>
      <c r="LYN49" s="23"/>
      <c r="LYO49" s="23"/>
      <c r="LYP49" s="23"/>
      <c r="LYQ49" s="23"/>
      <c r="LYR49" s="23"/>
      <c r="LYS49" s="23"/>
      <c r="LYT49" s="23"/>
      <c r="LYU49" s="23"/>
      <c r="LYV49" s="23"/>
      <c r="LYW49" s="23"/>
      <c r="LYX49" s="23"/>
      <c r="LYY49" s="23"/>
      <c r="LYZ49" s="23"/>
      <c r="LZA49" s="23"/>
      <c r="LZB49" s="23"/>
      <c r="LZC49" s="23"/>
      <c r="LZD49" s="23"/>
      <c r="LZE49" s="23"/>
      <c r="LZF49" s="23"/>
      <c r="LZG49" s="23"/>
      <c r="LZH49" s="23"/>
      <c r="LZI49" s="23"/>
      <c r="LZJ49" s="23"/>
      <c r="LZK49" s="23"/>
      <c r="LZL49" s="23"/>
      <c r="LZM49" s="23"/>
      <c r="LZN49" s="23"/>
      <c r="LZO49" s="23"/>
      <c r="LZP49" s="23"/>
      <c r="LZQ49" s="23"/>
      <c r="LZR49" s="23"/>
      <c r="LZS49" s="23"/>
      <c r="LZT49" s="23"/>
      <c r="LZU49" s="23"/>
      <c r="LZV49" s="23"/>
      <c r="LZW49" s="23"/>
      <c r="LZX49" s="23"/>
      <c r="LZY49" s="23"/>
      <c r="LZZ49" s="23"/>
      <c r="MAA49" s="23"/>
      <c r="MAB49" s="23"/>
      <c r="MAC49" s="23"/>
      <c r="MAD49" s="23"/>
      <c r="MAE49" s="23"/>
      <c r="MAF49" s="23"/>
      <c r="MAG49" s="23"/>
      <c r="MAH49" s="23"/>
      <c r="MAI49" s="23"/>
      <c r="MAJ49" s="23"/>
      <c r="MAK49" s="23"/>
      <c r="MAL49" s="23"/>
      <c r="MAM49" s="23"/>
      <c r="MAN49" s="23"/>
      <c r="MAO49" s="23"/>
      <c r="MAP49" s="23"/>
      <c r="MAQ49" s="23"/>
      <c r="MAR49" s="23"/>
      <c r="MAS49" s="23"/>
      <c r="MAT49" s="23"/>
      <c r="MAU49" s="23"/>
      <c r="MAV49" s="23"/>
      <c r="MAW49" s="23"/>
      <c r="MAX49" s="23"/>
      <c r="MAY49" s="23"/>
      <c r="MAZ49" s="23"/>
      <c r="MBA49" s="23"/>
      <c r="MBB49" s="23"/>
      <c r="MBC49" s="23"/>
      <c r="MBD49" s="23"/>
      <c r="MBE49" s="23"/>
      <c r="MBF49" s="23"/>
      <c r="MBG49" s="23"/>
      <c r="MBH49" s="23"/>
      <c r="MBI49" s="23"/>
      <c r="MBJ49" s="23"/>
      <c r="MBK49" s="23"/>
      <c r="MBL49" s="23"/>
      <c r="MBM49" s="23"/>
      <c r="MBN49" s="23"/>
      <c r="MBO49" s="23"/>
      <c r="MBP49" s="23"/>
      <c r="MBQ49" s="23"/>
      <c r="MBR49" s="23"/>
      <c r="MBS49" s="23"/>
      <c r="MBT49" s="23"/>
      <c r="MBU49" s="23"/>
      <c r="MBV49" s="23"/>
      <c r="MBW49" s="23"/>
      <c r="MBX49" s="23"/>
      <c r="MBY49" s="23"/>
      <c r="MBZ49" s="23"/>
      <c r="MCA49" s="23"/>
      <c r="MCB49" s="23"/>
      <c r="MCC49" s="23"/>
      <c r="MCD49" s="23"/>
      <c r="MCE49" s="23"/>
      <c r="MCF49" s="23"/>
      <c r="MCG49" s="23"/>
      <c r="MCH49" s="23"/>
      <c r="MCI49" s="23"/>
      <c r="MCJ49" s="23"/>
      <c r="MCK49" s="23"/>
      <c r="MCL49" s="23"/>
      <c r="MCM49" s="23"/>
      <c r="MCN49" s="23"/>
      <c r="MCO49" s="23"/>
      <c r="MCP49" s="23"/>
      <c r="MCQ49" s="23"/>
      <c r="MCR49" s="23"/>
      <c r="MCS49" s="23"/>
      <c r="MCT49" s="23"/>
      <c r="MCU49" s="23"/>
      <c r="MCV49" s="23"/>
      <c r="MCW49" s="23"/>
      <c r="MCX49" s="23"/>
      <c r="MCY49" s="23"/>
      <c r="MCZ49" s="23"/>
      <c r="MDA49" s="23"/>
      <c r="MDB49" s="23"/>
      <c r="MDC49" s="23"/>
      <c r="MDD49" s="23"/>
      <c r="MDE49" s="23"/>
      <c r="MDF49" s="23"/>
      <c r="MDG49" s="23"/>
      <c r="MDH49" s="23"/>
      <c r="MDI49" s="23"/>
      <c r="MDJ49" s="23"/>
      <c r="MDK49" s="23"/>
      <c r="MDL49" s="23"/>
      <c r="MDM49" s="23"/>
      <c r="MDN49" s="23"/>
      <c r="MDO49" s="23"/>
      <c r="MDP49" s="23"/>
      <c r="MDQ49" s="23"/>
      <c r="MDR49" s="23"/>
      <c r="MDS49" s="23"/>
      <c r="MDT49" s="23"/>
      <c r="MDU49" s="23"/>
      <c r="MDV49" s="23"/>
      <c r="MDW49" s="23"/>
      <c r="MDX49" s="23"/>
      <c r="MDY49" s="23"/>
      <c r="MDZ49" s="23"/>
      <c r="MEA49" s="23"/>
      <c r="MEB49" s="23"/>
      <c r="MEC49" s="23"/>
      <c r="MED49" s="23"/>
      <c r="MEE49" s="23"/>
      <c r="MEF49" s="23"/>
      <c r="MEG49" s="23"/>
      <c r="MEH49" s="23"/>
      <c r="MEI49" s="23"/>
      <c r="MEJ49" s="23"/>
      <c r="MEK49" s="23"/>
      <c r="MEL49" s="23"/>
      <c r="MEM49" s="23"/>
      <c r="MEN49" s="23"/>
      <c r="MEO49" s="23"/>
      <c r="MEP49" s="23"/>
      <c r="MEQ49" s="23"/>
      <c r="MER49" s="23"/>
      <c r="MES49" s="23"/>
      <c r="MET49" s="23"/>
      <c r="MEU49" s="23"/>
      <c r="MEV49" s="23"/>
      <c r="MEW49" s="23"/>
      <c r="MEX49" s="23"/>
      <c r="MEY49" s="23"/>
      <c r="MEZ49" s="23"/>
      <c r="MFA49" s="23"/>
      <c r="MFB49" s="23"/>
      <c r="MFC49" s="23"/>
      <c r="MFD49" s="23"/>
      <c r="MFE49" s="23"/>
      <c r="MFF49" s="23"/>
      <c r="MFG49" s="23"/>
      <c r="MFH49" s="23"/>
      <c r="MFI49" s="23"/>
      <c r="MFJ49" s="23"/>
      <c r="MFK49" s="23"/>
      <c r="MFL49" s="23"/>
      <c r="MFM49" s="23"/>
      <c r="MFN49" s="23"/>
      <c r="MFO49" s="23"/>
      <c r="MFP49" s="23"/>
      <c r="MFQ49" s="23"/>
      <c r="MFR49" s="23"/>
      <c r="MFS49" s="23"/>
      <c r="MFT49" s="23"/>
      <c r="MFU49" s="23"/>
      <c r="MFV49" s="23"/>
      <c r="MFW49" s="23"/>
      <c r="MFX49" s="23"/>
      <c r="MFY49" s="23"/>
      <c r="MFZ49" s="23"/>
      <c r="MGA49" s="23"/>
      <c r="MGB49" s="23"/>
      <c r="MGC49" s="23"/>
      <c r="MGD49" s="23"/>
      <c r="MGE49" s="23"/>
      <c r="MGF49" s="23"/>
      <c r="MGG49" s="23"/>
      <c r="MGH49" s="23"/>
      <c r="MGI49" s="23"/>
      <c r="MGJ49" s="23"/>
      <c r="MGK49" s="23"/>
      <c r="MGL49" s="23"/>
      <c r="MGM49" s="23"/>
      <c r="MGN49" s="23"/>
      <c r="MGO49" s="23"/>
      <c r="MGP49" s="23"/>
      <c r="MGQ49" s="23"/>
      <c r="MGR49" s="23"/>
      <c r="MGS49" s="23"/>
      <c r="MGT49" s="23"/>
      <c r="MGU49" s="23"/>
      <c r="MGV49" s="23"/>
      <c r="MGW49" s="23"/>
      <c r="MGX49" s="23"/>
      <c r="MGY49" s="23"/>
      <c r="MGZ49" s="23"/>
      <c r="MHA49" s="23"/>
      <c r="MHB49" s="23"/>
      <c r="MHC49" s="23"/>
      <c r="MHD49" s="23"/>
      <c r="MHE49" s="23"/>
      <c r="MHF49" s="23"/>
      <c r="MHG49" s="23"/>
      <c r="MHH49" s="23"/>
      <c r="MHI49" s="23"/>
      <c r="MHJ49" s="23"/>
      <c r="MHK49" s="23"/>
      <c r="MHL49" s="23"/>
      <c r="MHM49" s="23"/>
      <c r="MHN49" s="23"/>
      <c r="MHO49" s="23"/>
      <c r="MHP49" s="23"/>
      <c r="MHQ49" s="23"/>
      <c r="MHR49" s="23"/>
      <c r="MHS49" s="23"/>
      <c r="MHT49" s="23"/>
      <c r="MHU49" s="23"/>
      <c r="MHV49" s="23"/>
      <c r="MHW49" s="23"/>
      <c r="MHX49" s="23"/>
      <c r="MHY49" s="23"/>
      <c r="MHZ49" s="23"/>
      <c r="MIA49" s="23"/>
      <c r="MIB49" s="23"/>
      <c r="MIC49" s="23"/>
      <c r="MID49" s="23"/>
      <c r="MIE49" s="23"/>
      <c r="MIF49" s="23"/>
      <c r="MIG49" s="23"/>
      <c r="MIH49" s="23"/>
      <c r="MII49" s="23"/>
      <c r="MIJ49" s="23"/>
      <c r="MIK49" s="23"/>
      <c r="MIL49" s="23"/>
      <c r="MIM49" s="23"/>
      <c r="MIN49" s="23"/>
      <c r="MIO49" s="23"/>
      <c r="MIP49" s="23"/>
      <c r="MIQ49" s="23"/>
      <c r="MIR49" s="23"/>
      <c r="MIS49" s="23"/>
      <c r="MIT49" s="23"/>
      <c r="MIU49" s="23"/>
      <c r="MIV49" s="23"/>
      <c r="MIW49" s="23"/>
      <c r="MIX49" s="23"/>
      <c r="MIY49" s="23"/>
      <c r="MIZ49" s="23"/>
      <c r="MJA49" s="23"/>
      <c r="MJB49" s="23"/>
      <c r="MJC49" s="23"/>
      <c r="MJD49" s="23"/>
      <c r="MJE49" s="23"/>
      <c r="MJF49" s="23"/>
      <c r="MJG49" s="23"/>
      <c r="MJH49" s="23"/>
      <c r="MJI49" s="23"/>
      <c r="MJJ49" s="23"/>
      <c r="MJK49" s="23"/>
      <c r="MJL49" s="23"/>
      <c r="MJM49" s="23"/>
      <c r="MJN49" s="23"/>
      <c r="MJO49" s="23"/>
      <c r="MJP49" s="23"/>
      <c r="MJQ49" s="23"/>
      <c r="MJR49" s="23"/>
      <c r="MJS49" s="23"/>
      <c r="MJT49" s="23"/>
      <c r="MJU49" s="23"/>
      <c r="MJV49" s="23"/>
      <c r="MJW49" s="23"/>
      <c r="MJX49" s="23"/>
      <c r="MJY49" s="23"/>
      <c r="MJZ49" s="23"/>
      <c r="MKA49" s="23"/>
      <c r="MKB49" s="23"/>
      <c r="MKC49" s="23"/>
      <c r="MKD49" s="23"/>
      <c r="MKE49" s="23"/>
      <c r="MKF49" s="23"/>
      <c r="MKG49" s="23"/>
      <c r="MKH49" s="23"/>
      <c r="MKI49" s="23"/>
      <c r="MKJ49" s="23"/>
      <c r="MKK49" s="23"/>
      <c r="MKL49" s="23"/>
      <c r="MKM49" s="23"/>
      <c r="MKN49" s="23"/>
      <c r="MKO49" s="23"/>
      <c r="MKP49" s="23"/>
      <c r="MKQ49" s="23"/>
      <c r="MKR49" s="23"/>
      <c r="MKS49" s="23"/>
      <c r="MKT49" s="23"/>
      <c r="MKU49" s="23"/>
      <c r="MKV49" s="23"/>
      <c r="MKW49" s="23"/>
      <c r="MKX49" s="23"/>
      <c r="MKY49" s="23"/>
      <c r="MKZ49" s="23"/>
      <c r="MLA49" s="23"/>
      <c r="MLB49" s="23"/>
      <c r="MLC49" s="23"/>
      <c r="MLD49" s="23"/>
      <c r="MLE49" s="23"/>
      <c r="MLF49" s="23"/>
      <c r="MLG49" s="23"/>
      <c r="MLH49" s="23"/>
      <c r="MLI49" s="23"/>
      <c r="MLJ49" s="23"/>
      <c r="MLK49" s="23"/>
      <c r="MLL49" s="23"/>
      <c r="MLM49" s="23"/>
      <c r="MLN49" s="23"/>
      <c r="MLO49" s="23"/>
      <c r="MLP49" s="23"/>
      <c r="MLQ49" s="23"/>
      <c r="MLR49" s="23"/>
      <c r="MLS49" s="23"/>
      <c r="MLT49" s="23"/>
      <c r="MLU49" s="23"/>
      <c r="MLV49" s="23"/>
      <c r="MLW49" s="23"/>
      <c r="MLX49" s="23"/>
      <c r="MLY49" s="23"/>
      <c r="MLZ49" s="23"/>
      <c r="MMA49" s="23"/>
      <c r="MMB49" s="23"/>
      <c r="MMC49" s="23"/>
      <c r="MMD49" s="23"/>
      <c r="MME49" s="23"/>
      <c r="MMF49" s="23"/>
      <c r="MMG49" s="23"/>
      <c r="MMH49" s="23"/>
      <c r="MMI49" s="23"/>
      <c r="MMJ49" s="23"/>
      <c r="MMK49" s="23"/>
      <c r="MML49" s="23"/>
      <c r="MMM49" s="23"/>
      <c r="MMN49" s="23"/>
      <c r="MMO49" s="23"/>
      <c r="MMP49" s="23"/>
      <c r="MMQ49" s="23"/>
      <c r="MMR49" s="23"/>
      <c r="MMS49" s="23"/>
      <c r="MMT49" s="23"/>
      <c r="MMU49" s="23"/>
      <c r="MMV49" s="23"/>
      <c r="MMW49" s="23"/>
      <c r="MMX49" s="23"/>
      <c r="MMY49" s="23"/>
      <c r="MMZ49" s="23"/>
      <c r="MNA49" s="23"/>
      <c r="MNB49" s="23"/>
      <c r="MNC49" s="23"/>
      <c r="MND49" s="23"/>
      <c r="MNE49" s="23"/>
      <c r="MNF49" s="23"/>
      <c r="MNG49" s="23"/>
      <c r="MNH49" s="23"/>
      <c r="MNI49" s="23"/>
      <c r="MNJ49" s="23"/>
      <c r="MNK49" s="23"/>
      <c r="MNL49" s="23"/>
      <c r="MNM49" s="23"/>
      <c r="MNN49" s="23"/>
      <c r="MNO49" s="23"/>
      <c r="MNP49" s="23"/>
      <c r="MNQ49" s="23"/>
      <c r="MNR49" s="23"/>
      <c r="MNS49" s="23"/>
      <c r="MNT49" s="23"/>
      <c r="MNU49" s="23"/>
      <c r="MNV49" s="23"/>
      <c r="MNW49" s="23"/>
      <c r="MNX49" s="23"/>
      <c r="MNY49" s="23"/>
      <c r="MNZ49" s="23"/>
      <c r="MOA49" s="23"/>
      <c r="MOB49" s="23"/>
      <c r="MOC49" s="23"/>
      <c r="MOD49" s="23"/>
      <c r="MOE49" s="23"/>
      <c r="MOF49" s="23"/>
      <c r="MOG49" s="23"/>
      <c r="MOH49" s="23"/>
      <c r="MOI49" s="23"/>
      <c r="MOJ49" s="23"/>
      <c r="MOK49" s="23"/>
      <c r="MOL49" s="23"/>
      <c r="MOM49" s="23"/>
      <c r="MON49" s="23"/>
      <c r="MOO49" s="23"/>
      <c r="MOP49" s="23"/>
      <c r="MOQ49" s="23"/>
      <c r="MOR49" s="23"/>
      <c r="MOS49" s="23"/>
      <c r="MOT49" s="23"/>
      <c r="MOU49" s="23"/>
      <c r="MOV49" s="23"/>
      <c r="MOW49" s="23"/>
      <c r="MOX49" s="23"/>
      <c r="MOY49" s="23"/>
      <c r="MOZ49" s="23"/>
      <c r="MPA49" s="23"/>
      <c r="MPB49" s="23"/>
      <c r="MPC49" s="23"/>
      <c r="MPD49" s="23"/>
      <c r="MPE49" s="23"/>
      <c r="MPF49" s="23"/>
      <c r="MPG49" s="23"/>
      <c r="MPH49" s="23"/>
      <c r="MPI49" s="23"/>
      <c r="MPJ49" s="23"/>
      <c r="MPK49" s="23"/>
      <c r="MPL49" s="23"/>
      <c r="MPM49" s="23"/>
      <c r="MPN49" s="23"/>
      <c r="MPO49" s="23"/>
      <c r="MPP49" s="23"/>
      <c r="MPQ49" s="23"/>
      <c r="MPR49" s="23"/>
      <c r="MPS49" s="23"/>
      <c r="MPT49" s="23"/>
      <c r="MPU49" s="23"/>
      <c r="MPV49" s="23"/>
      <c r="MPW49" s="23"/>
      <c r="MPX49" s="23"/>
      <c r="MPY49" s="23"/>
      <c r="MPZ49" s="23"/>
      <c r="MQA49" s="23"/>
      <c r="MQB49" s="23"/>
      <c r="MQC49" s="23"/>
      <c r="MQD49" s="23"/>
      <c r="MQE49" s="23"/>
      <c r="MQF49" s="23"/>
      <c r="MQG49" s="23"/>
      <c r="MQH49" s="23"/>
      <c r="MQI49" s="23"/>
      <c r="MQJ49" s="23"/>
      <c r="MQK49" s="23"/>
      <c r="MQL49" s="23"/>
      <c r="MQM49" s="23"/>
      <c r="MQN49" s="23"/>
      <c r="MQO49" s="23"/>
      <c r="MQP49" s="23"/>
      <c r="MQQ49" s="23"/>
      <c r="MQR49" s="23"/>
      <c r="MQS49" s="23"/>
      <c r="MQT49" s="23"/>
      <c r="MQU49" s="23"/>
      <c r="MQV49" s="23"/>
      <c r="MQW49" s="23"/>
      <c r="MQX49" s="23"/>
      <c r="MQY49" s="23"/>
      <c r="MQZ49" s="23"/>
      <c r="MRA49" s="23"/>
      <c r="MRB49" s="23"/>
      <c r="MRC49" s="23"/>
      <c r="MRD49" s="23"/>
      <c r="MRE49" s="23"/>
      <c r="MRF49" s="23"/>
      <c r="MRG49" s="23"/>
      <c r="MRH49" s="23"/>
      <c r="MRI49" s="23"/>
      <c r="MRJ49" s="23"/>
      <c r="MRK49" s="23"/>
      <c r="MRL49" s="23"/>
      <c r="MRM49" s="23"/>
      <c r="MRN49" s="23"/>
      <c r="MRO49" s="23"/>
      <c r="MRP49" s="23"/>
      <c r="MRQ49" s="23"/>
      <c r="MRR49" s="23"/>
      <c r="MRS49" s="23"/>
      <c r="MRT49" s="23"/>
      <c r="MRU49" s="23"/>
      <c r="MRV49" s="23"/>
      <c r="MRW49" s="23"/>
      <c r="MRX49" s="23"/>
      <c r="MRY49" s="23"/>
      <c r="MRZ49" s="23"/>
      <c r="MSA49" s="23"/>
      <c r="MSB49" s="23"/>
      <c r="MSC49" s="23"/>
      <c r="MSD49" s="23"/>
      <c r="MSE49" s="23"/>
      <c r="MSF49" s="23"/>
      <c r="MSG49" s="23"/>
      <c r="MSH49" s="23"/>
      <c r="MSI49" s="23"/>
      <c r="MSJ49" s="23"/>
      <c r="MSK49" s="23"/>
      <c r="MSL49" s="23"/>
      <c r="MSM49" s="23"/>
      <c r="MSN49" s="23"/>
      <c r="MSO49" s="23"/>
      <c r="MSP49" s="23"/>
      <c r="MSQ49" s="23"/>
      <c r="MSR49" s="23"/>
      <c r="MSS49" s="23"/>
      <c r="MST49" s="23"/>
      <c r="MSU49" s="23"/>
      <c r="MSV49" s="23"/>
      <c r="MSW49" s="23"/>
      <c r="MSX49" s="23"/>
      <c r="MSY49" s="23"/>
      <c r="MSZ49" s="23"/>
      <c r="MTA49" s="23"/>
      <c r="MTB49" s="23"/>
      <c r="MTC49" s="23"/>
      <c r="MTD49" s="23"/>
      <c r="MTE49" s="23"/>
      <c r="MTF49" s="23"/>
      <c r="MTG49" s="23"/>
      <c r="MTH49" s="23"/>
      <c r="MTI49" s="23"/>
      <c r="MTJ49" s="23"/>
      <c r="MTK49" s="23"/>
      <c r="MTL49" s="23"/>
      <c r="MTM49" s="23"/>
      <c r="MTN49" s="23"/>
      <c r="MTO49" s="23"/>
      <c r="MTP49" s="23"/>
      <c r="MTQ49" s="23"/>
      <c r="MTR49" s="23"/>
      <c r="MTS49" s="23"/>
      <c r="MTT49" s="23"/>
      <c r="MTU49" s="23"/>
      <c r="MTV49" s="23"/>
      <c r="MTW49" s="23"/>
      <c r="MTX49" s="23"/>
      <c r="MTY49" s="23"/>
      <c r="MTZ49" s="23"/>
      <c r="MUA49" s="23"/>
      <c r="MUB49" s="23"/>
      <c r="MUC49" s="23"/>
      <c r="MUD49" s="23"/>
      <c r="MUE49" s="23"/>
      <c r="MUF49" s="23"/>
      <c r="MUG49" s="23"/>
      <c r="MUH49" s="23"/>
      <c r="MUI49" s="23"/>
      <c r="MUJ49" s="23"/>
      <c r="MUK49" s="23"/>
      <c r="MUL49" s="23"/>
      <c r="MUM49" s="23"/>
      <c r="MUN49" s="23"/>
      <c r="MUO49" s="23"/>
      <c r="MUP49" s="23"/>
      <c r="MUQ49" s="23"/>
      <c r="MUR49" s="23"/>
      <c r="MUS49" s="23"/>
      <c r="MUT49" s="23"/>
      <c r="MUU49" s="23"/>
      <c r="MUV49" s="23"/>
      <c r="MUW49" s="23"/>
      <c r="MUX49" s="23"/>
      <c r="MUY49" s="23"/>
      <c r="MUZ49" s="23"/>
      <c r="MVA49" s="23"/>
      <c r="MVB49" s="23"/>
      <c r="MVC49" s="23"/>
      <c r="MVD49" s="23"/>
      <c r="MVE49" s="23"/>
      <c r="MVF49" s="23"/>
      <c r="MVG49" s="23"/>
      <c r="MVH49" s="23"/>
      <c r="MVI49" s="23"/>
      <c r="MVJ49" s="23"/>
      <c r="MVK49" s="23"/>
      <c r="MVL49" s="23"/>
      <c r="MVM49" s="23"/>
      <c r="MVN49" s="23"/>
      <c r="MVO49" s="23"/>
      <c r="MVP49" s="23"/>
      <c r="MVQ49" s="23"/>
      <c r="MVR49" s="23"/>
      <c r="MVS49" s="23"/>
      <c r="MVT49" s="23"/>
      <c r="MVU49" s="23"/>
      <c r="MVV49" s="23"/>
      <c r="MVW49" s="23"/>
      <c r="MVX49" s="23"/>
      <c r="MVY49" s="23"/>
      <c r="MVZ49" s="23"/>
      <c r="MWA49" s="23"/>
      <c r="MWB49" s="23"/>
      <c r="MWC49" s="23"/>
      <c r="MWD49" s="23"/>
      <c r="MWE49" s="23"/>
      <c r="MWF49" s="23"/>
      <c r="MWG49" s="23"/>
      <c r="MWH49" s="23"/>
      <c r="MWI49" s="23"/>
      <c r="MWJ49" s="23"/>
      <c r="MWK49" s="23"/>
      <c r="MWL49" s="23"/>
      <c r="MWM49" s="23"/>
      <c r="MWN49" s="23"/>
      <c r="MWO49" s="23"/>
      <c r="MWP49" s="23"/>
      <c r="MWQ49" s="23"/>
      <c r="MWR49" s="23"/>
      <c r="MWS49" s="23"/>
      <c r="MWT49" s="23"/>
      <c r="MWU49" s="23"/>
      <c r="MWV49" s="23"/>
      <c r="MWW49" s="23"/>
      <c r="MWX49" s="23"/>
      <c r="MWY49" s="23"/>
      <c r="MWZ49" s="23"/>
      <c r="MXA49" s="23"/>
      <c r="MXB49" s="23"/>
      <c r="MXC49" s="23"/>
      <c r="MXD49" s="23"/>
      <c r="MXE49" s="23"/>
      <c r="MXF49" s="23"/>
      <c r="MXG49" s="23"/>
      <c r="MXH49" s="23"/>
      <c r="MXI49" s="23"/>
      <c r="MXJ49" s="23"/>
      <c r="MXK49" s="23"/>
      <c r="MXL49" s="23"/>
      <c r="MXM49" s="23"/>
      <c r="MXN49" s="23"/>
      <c r="MXO49" s="23"/>
      <c r="MXP49" s="23"/>
      <c r="MXQ49" s="23"/>
      <c r="MXR49" s="23"/>
      <c r="MXS49" s="23"/>
      <c r="MXT49" s="23"/>
      <c r="MXU49" s="23"/>
      <c r="MXV49" s="23"/>
      <c r="MXW49" s="23"/>
      <c r="MXX49" s="23"/>
      <c r="MXY49" s="23"/>
      <c r="MXZ49" s="23"/>
      <c r="MYA49" s="23"/>
      <c r="MYB49" s="23"/>
      <c r="MYC49" s="23"/>
      <c r="MYD49" s="23"/>
      <c r="MYE49" s="23"/>
      <c r="MYF49" s="23"/>
      <c r="MYG49" s="23"/>
      <c r="MYH49" s="23"/>
      <c r="MYI49" s="23"/>
      <c r="MYJ49" s="23"/>
      <c r="MYK49" s="23"/>
      <c r="MYL49" s="23"/>
      <c r="MYM49" s="23"/>
      <c r="MYN49" s="23"/>
      <c r="MYO49" s="23"/>
      <c r="MYP49" s="23"/>
      <c r="MYQ49" s="23"/>
      <c r="MYR49" s="23"/>
      <c r="MYS49" s="23"/>
      <c r="MYT49" s="23"/>
      <c r="MYU49" s="23"/>
      <c r="MYV49" s="23"/>
      <c r="MYW49" s="23"/>
      <c r="MYX49" s="23"/>
      <c r="MYY49" s="23"/>
      <c r="MYZ49" s="23"/>
      <c r="MZA49" s="23"/>
      <c r="MZB49" s="23"/>
      <c r="MZC49" s="23"/>
      <c r="MZD49" s="23"/>
      <c r="MZE49" s="23"/>
      <c r="MZF49" s="23"/>
      <c r="MZG49" s="23"/>
      <c r="MZH49" s="23"/>
      <c r="MZI49" s="23"/>
      <c r="MZJ49" s="23"/>
      <c r="MZK49" s="23"/>
      <c r="MZL49" s="23"/>
      <c r="MZM49" s="23"/>
      <c r="MZN49" s="23"/>
      <c r="MZO49" s="23"/>
      <c r="MZP49" s="23"/>
      <c r="MZQ49" s="23"/>
      <c r="MZR49" s="23"/>
      <c r="MZS49" s="23"/>
      <c r="MZT49" s="23"/>
      <c r="MZU49" s="23"/>
      <c r="MZV49" s="23"/>
      <c r="MZW49" s="23"/>
      <c r="MZX49" s="23"/>
      <c r="MZY49" s="23"/>
      <c r="MZZ49" s="23"/>
      <c r="NAA49" s="23"/>
      <c r="NAB49" s="23"/>
      <c r="NAC49" s="23"/>
      <c r="NAD49" s="23"/>
      <c r="NAE49" s="23"/>
      <c r="NAF49" s="23"/>
      <c r="NAG49" s="23"/>
      <c r="NAH49" s="23"/>
      <c r="NAI49" s="23"/>
      <c r="NAJ49" s="23"/>
      <c r="NAK49" s="23"/>
      <c r="NAL49" s="23"/>
      <c r="NAM49" s="23"/>
      <c r="NAN49" s="23"/>
      <c r="NAO49" s="23"/>
      <c r="NAP49" s="23"/>
      <c r="NAQ49" s="23"/>
      <c r="NAR49" s="23"/>
      <c r="NAS49" s="23"/>
      <c r="NAT49" s="23"/>
      <c r="NAU49" s="23"/>
      <c r="NAV49" s="23"/>
      <c r="NAW49" s="23"/>
      <c r="NAX49" s="23"/>
      <c r="NAY49" s="23"/>
      <c r="NAZ49" s="23"/>
      <c r="NBA49" s="23"/>
      <c r="NBB49" s="23"/>
      <c r="NBC49" s="23"/>
      <c r="NBD49" s="23"/>
      <c r="NBE49" s="23"/>
      <c r="NBF49" s="23"/>
      <c r="NBG49" s="23"/>
      <c r="NBH49" s="23"/>
      <c r="NBI49" s="23"/>
      <c r="NBJ49" s="23"/>
      <c r="NBK49" s="23"/>
      <c r="NBL49" s="23"/>
      <c r="NBM49" s="23"/>
      <c r="NBN49" s="23"/>
      <c r="NBO49" s="23"/>
      <c r="NBP49" s="23"/>
      <c r="NBQ49" s="23"/>
      <c r="NBR49" s="23"/>
      <c r="NBS49" s="23"/>
      <c r="NBT49" s="23"/>
      <c r="NBU49" s="23"/>
      <c r="NBV49" s="23"/>
      <c r="NBW49" s="23"/>
      <c r="NBX49" s="23"/>
      <c r="NBY49" s="23"/>
      <c r="NBZ49" s="23"/>
      <c r="NCA49" s="23"/>
      <c r="NCB49" s="23"/>
      <c r="NCC49" s="23"/>
      <c r="NCD49" s="23"/>
      <c r="NCE49" s="23"/>
      <c r="NCF49" s="23"/>
      <c r="NCG49" s="23"/>
      <c r="NCH49" s="23"/>
      <c r="NCI49" s="23"/>
      <c r="NCJ49" s="23"/>
      <c r="NCK49" s="23"/>
      <c r="NCL49" s="23"/>
      <c r="NCM49" s="23"/>
      <c r="NCN49" s="23"/>
      <c r="NCO49" s="23"/>
      <c r="NCP49" s="23"/>
      <c r="NCQ49" s="23"/>
      <c r="NCR49" s="23"/>
      <c r="NCS49" s="23"/>
      <c r="NCT49" s="23"/>
      <c r="NCU49" s="23"/>
      <c r="NCV49" s="23"/>
      <c r="NCW49" s="23"/>
      <c r="NCX49" s="23"/>
      <c r="NCY49" s="23"/>
      <c r="NCZ49" s="23"/>
      <c r="NDA49" s="23"/>
      <c r="NDB49" s="23"/>
      <c r="NDC49" s="23"/>
      <c r="NDD49" s="23"/>
      <c r="NDE49" s="23"/>
      <c r="NDF49" s="23"/>
      <c r="NDG49" s="23"/>
      <c r="NDH49" s="23"/>
      <c r="NDI49" s="23"/>
      <c r="NDJ49" s="23"/>
      <c r="NDK49" s="23"/>
      <c r="NDL49" s="23"/>
      <c r="NDM49" s="23"/>
      <c r="NDN49" s="23"/>
      <c r="NDO49" s="23"/>
      <c r="NDP49" s="23"/>
      <c r="NDQ49" s="23"/>
      <c r="NDR49" s="23"/>
      <c r="NDS49" s="23"/>
      <c r="NDT49" s="23"/>
      <c r="NDU49" s="23"/>
      <c r="NDV49" s="23"/>
      <c r="NDW49" s="23"/>
      <c r="NDX49" s="23"/>
      <c r="NDY49" s="23"/>
      <c r="NDZ49" s="23"/>
      <c r="NEA49" s="23"/>
      <c r="NEB49" s="23"/>
      <c r="NEC49" s="23"/>
      <c r="NED49" s="23"/>
      <c r="NEE49" s="23"/>
      <c r="NEF49" s="23"/>
      <c r="NEG49" s="23"/>
      <c r="NEH49" s="23"/>
      <c r="NEI49" s="23"/>
      <c r="NEJ49" s="23"/>
      <c r="NEK49" s="23"/>
      <c r="NEL49" s="23"/>
      <c r="NEM49" s="23"/>
      <c r="NEN49" s="23"/>
      <c r="NEO49" s="23"/>
      <c r="NEP49" s="23"/>
      <c r="NEQ49" s="23"/>
      <c r="NER49" s="23"/>
      <c r="NES49" s="23"/>
      <c r="NET49" s="23"/>
      <c r="NEU49" s="23"/>
      <c r="NEV49" s="23"/>
      <c r="NEW49" s="23"/>
      <c r="NEX49" s="23"/>
      <c r="NEY49" s="23"/>
      <c r="NEZ49" s="23"/>
      <c r="NFA49" s="23"/>
      <c r="NFB49" s="23"/>
      <c r="NFC49" s="23"/>
      <c r="NFD49" s="23"/>
      <c r="NFE49" s="23"/>
      <c r="NFF49" s="23"/>
      <c r="NFG49" s="23"/>
      <c r="NFH49" s="23"/>
      <c r="NFI49" s="23"/>
      <c r="NFJ49" s="23"/>
      <c r="NFK49" s="23"/>
      <c r="NFL49" s="23"/>
      <c r="NFM49" s="23"/>
      <c r="NFN49" s="23"/>
      <c r="NFO49" s="23"/>
      <c r="NFP49" s="23"/>
      <c r="NFQ49" s="23"/>
      <c r="NFR49" s="23"/>
      <c r="NFS49" s="23"/>
      <c r="NFT49" s="23"/>
      <c r="NFU49" s="23"/>
      <c r="NFV49" s="23"/>
      <c r="NFW49" s="23"/>
      <c r="NFX49" s="23"/>
      <c r="NFY49" s="23"/>
      <c r="NFZ49" s="23"/>
      <c r="NGA49" s="23"/>
      <c r="NGB49" s="23"/>
      <c r="NGC49" s="23"/>
      <c r="NGD49" s="23"/>
      <c r="NGE49" s="23"/>
      <c r="NGF49" s="23"/>
      <c r="NGG49" s="23"/>
      <c r="NGH49" s="23"/>
      <c r="NGI49" s="23"/>
      <c r="NGJ49" s="23"/>
      <c r="NGK49" s="23"/>
      <c r="NGL49" s="23"/>
      <c r="NGM49" s="23"/>
      <c r="NGN49" s="23"/>
      <c r="NGO49" s="23"/>
      <c r="NGP49" s="23"/>
      <c r="NGQ49" s="23"/>
      <c r="NGR49" s="23"/>
      <c r="NGS49" s="23"/>
      <c r="NGT49" s="23"/>
      <c r="NGU49" s="23"/>
      <c r="NGV49" s="23"/>
      <c r="NGW49" s="23"/>
      <c r="NGX49" s="23"/>
      <c r="NGY49" s="23"/>
      <c r="NGZ49" s="23"/>
      <c r="NHA49" s="23"/>
      <c r="NHB49" s="23"/>
      <c r="NHC49" s="23"/>
      <c r="NHD49" s="23"/>
      <c r="NHE49" s="23"/>
      <c r="NHF49" s="23"/>
      <c r="NHG49" s="23"/>
      <c r="NHH49" s="23"/>
      <c r="NHI49" s="23"/>
      <c r="NHJ49" s="23"/>
      <c r="NHK49" s="23"/>
      <c r="NHL49" s="23"/>
      <c r="NHM49" s="23"/>
      <c r="NHN49" s="23"/>
      <c r="NHO49" s="23"/>
      <c r="NHP49" s="23"/>
      <c r="NHQ49" s="23"/>
      <c r="NHR49" s="23"/>
      <c r="NHS49" s="23"/>
      <c r="NHT49" s="23"/>
      <c r="NHU49" s="23"/>
      <c r="NHV49" s="23"/>
      <c r="NHW49" s="23"/>
      <c r="NHX49" s="23"/>
      <c r="NHY49" s="23"/>
      <c r="NHZ49" s="23"/>
      <c r="NIA49" s="23"/>
      <c r="NIB49" s="23"/>
      <c r="NIC49" s="23"/>
      <c r="NID49" s="23"/>
      <c r="NIE49" s="23"/>
      <c r="NIF49" s="23"/>
      <c r="NIG49" s="23"/>
      <c r="NIH49" s="23"/>
      <c r="NII49" s="23"/>
      <c r="NIJ49" s="23"/>
      <c r="NIK49" s="23"/>
      <c r="NIL49" s="23"/>
      <c r="NIM49" s="23"/>
      <c r="NIN49" s="23"/>
      <c r="NIO49" s="23"/>
      <c r="NIP49" s="23"/>
      <c r="NIQ49" s="23"/>
      <c r="NIR49" s="23"/>
      <c r="NIS49" s="23"/>
      <c r="NIT49" s="23"/>
      <c r="NIU49" s="23"/>
      <c r="NIV49" s="23"/>
      <c r="NIW49" s="23"/>
      <c r="NIX49" s="23"/>
      <c r="NIY49" s="23"/>
      <c r="NIZ49" s="23"/>
      <c r="NJA49" s="23"/>
      <c r="NJB49" s="23"/>
      <c r="NJC49" s="23"/>
      <c r="NJD49" s="23"/>
      <c r="NJE49" s="23"/>
      <c r="NJF49" s="23"/>
      <c r="NJG49" s="23"/>
      <c r="NJH49" s="23"/>
      <c r="NJI49" s="23"/>
      <c r="NJJ49" s="23"/>
      <c r="NJK49" s="23"/>
      <c r="NJL49" s="23"/>
      <c r="NJM49" s="23"/>
      <c r="NJN49" s="23"/>
      <c r="NJO49" s="23"/>
      <c r="NJP49" s="23"/>
      <c r="NJQ49" s="23"/>
      <c r="NJR49" s="23"/>
      <c r="NJS49" s="23"/>
      <c r="NJT49" s="23"/>
      <c r="NJU49" s="23"/>
      <c r="NJV49" s="23"/>
      <c r="NJW49" s="23"/>
      <c r="NJX49" s="23"/>
      <c r="NJY49" s="23"/>
      <c r="NJZ49" s="23"/>
      <c r="NKA49" s="23"/>
      <c r="NKB49" s="23"/>
      <c r="NKC49" s="23"/>
      <c r="NKD49" s="23"/>
      <c r="NKE49" s="23"/>
      <c r="NKF49" s="23"/>
      <c r="NKG49" s="23"/>
      <c r="NKH49" s="23"/>
      <c r="NKI49" s="23"/>
      <c r="NKJ49" s="23"/>
      <c r="NKK49" s="23"/>
      <c r="NKL49" s="23"/>
      <c r="NKM49" s="23"/>
      <c r="NKN49" s="23"/>
      <c r="NKO49" s="23"/>
      <c r="NKP49" s="23"/>
      <c r="NKQ49" s="23"/>
      <c r="NKR49" s="23"/>
      <c r="NKS49" s="23"/>
      <c r="NKT49" s="23"/>
      <c r="NKU49" s="23"/>
      <c r="NKV49" s="23"/>
      <c r="NKW49" s="23"/>
      <c r="NKX49" s="23"/>
      <c r="NKY49" s="23"/>
      <c r="NKZ49" s="23"/>
      <c r="NLA49" s="23"/>
      <c r="NLB49" s="23"/>
      <c r="NLC49" s="23"/>
      <c r="NLD49" s="23"/>
      <c r="NLE49" s="23"/>
      <c r="NLF49" s="23"/>
      <c r="NLG49" s="23"/>
      <c r="NLH49" s="23"/>
      <c r="NLI49" s="23"/>
      <c r="NLJ49" s="23"/>
      <c r="NLK49" s="23"/>
      <c r="NLL49" s="23"/>
      <c r="NLM49" s="23"/>
      <c r="NLN49" s="23"/>
      <c r="NLO49" s="23"/>
      <c r="NLP49" s="23"/>
      <c r="NLQ49" s="23"/>
      <c r="NLR49" s="23"/>
      <c r="NLS49" s="23"/>
      <c r="NLT49" s="23"/>
      <c r="NLU49" s="23"/>
      <c r="NLV49" s="23"/>
      <c r="NLW49" s="23"/>
      <c r="NLX49" s="23"/>
      <c r="NLY49" s="23"/>
      <c r="NLZ49" s="23"/>
      <c r="NMA49" s="23"/>
      <c r="NMB49" s="23"/>
      <c r="NMC49" s="23"/>
      <c r="NMD49" s="23"/>
      <c r="NME49" s="23"/>
      <c r="NMF49" s="23"/>
      <c r="NMG49" s="23"/>
      <c r="NMH49" s="23"/>
      <c r="NMI49" s="23"/>
      <c r="NMJ49" s="23"/>
      <c r="NMK49" s="23"/>
      <c r="NML49" s="23"/>
      <c r="NMM49" s="23"/>
      <c r="NMN49" s="23"/>
      <c r="NMO49" s="23"/>
      <c r="NMP49" s="23"/>
      <c r="NMQ49" s="23"/>
      <c r="NMR49" s="23"/>
      <c r="NMS49" s="23"/>
      <c r="NMT49" s="23"/>
      <c r="NMU49" s="23"/>
      <c r="NMV49" s="23"/>
      <c r="NMW49" s="23"/>
      <c r="NMX49" s="23"/>
      <c r="NMY49" s="23"/>
      <c r="NMZ49" s="23"/>
      <c r="NNA49" s="23"/>
      <c r="NNB49" s="23"/>
      <c r="NNC49" s="23"/>
      <c r="NND49" s="23"/>
      <c r="NNE49" s="23"/>
      <c r="NNF49" s="23"/>
      <c r="NNG49" s="23"/>
      <c r="NNH49" s="23"/>
      <c r="NNI49" s="23"/>
      <c r="NNJ49" s="23"/>
      <c r="NNK49" s="23"/>
      <c r="NNL49" s="23"/>
      <c r="NNM49" s="23"/>
      <c r="NNN49" s="23"/>
      <c r="NNO49" s="23"/>
      <c r="NNP49" s="23"/>
      <c r="NNQ49" s="23"/>
      <c r="NNR49" s="23"/>
      <c r="NNS49" s="23"/>
      <c r="NNT49" s="23"/>
      <c r="NNU49" s="23"/>
      <c r="NNV49" s="23"/>
      <c r="NNW49" s="23"/>
      <c r="NNX49" s="23"/>
      <c r="NNY49" s="23"/>
      <c r="NNZ49" s="23"/>
      <c r="NOA49" s="23"/>
      <c r="NOB49" s="23"/>
      <c r="NOC49" s="23"/>
      <c r="NOD49" s="23"/>
      <c r="NOE49" s="23"/>
      <c r="NOF49" s="23"/>
      <c r="NOG49" s="23"/>
      <c r="NOH49" s="23"/>
      <c r="NOI49" s="23"/>
      <c r="NOJ49" s="23"/>
      <c r="NOK49" s="23"/>
      <c r="NOL49" s="23"/>
      <c r="NOM49" s="23"/>
      <c r="NON49" s="23"/>
      <c r="NOO49" s="23"/>
      <c r="NOP49" s="23"/>
      <c r="NOQ49" s="23"/>
      <c r="NOR49" s="23"/>
      <c r="NOS49" s="23"/>
      <c r="NOT49" s="23"/>
      <c r="NOU49" s="23"/>
      <c r="NOV49" s="23"/>
      <c r="NOW49" s="23"/>
      <c r="NOX49" s="23"/>
      <c r="NOY49" s="23"/>
      <c r="NOZ49" s="23"/>
      <c r="NPA49" s="23"/>
      <c r="NPB49" s="23"/>
      <c r="NPC49" s="23"/>
      <c r="NPD49" s="23"/>
      <c r="NPE49" s="23"/>
      <c r="NPF49" s="23"/>
      <c r="NPG49" s="23"/>
      <c r="NPH49" s="23"/>
      <c r="NPI49" s="23"/>
      <c r="NPJ49" s="23"/>
      <c r="NPK49" s="23"/>
      <c r="NPL49" s="23"/>
      <c r="NPM49" s="23"/>
      <c r="NPN49" s="23"/>
      <c r="NPO49" s="23"/>
      <c r="NPP49" s="23"/>
      <c r="NPQ49" s="23"/>
      <c r="NPR49" s="23"/>
      <c r="NPS49" s="23"/>
      <c r="NPT49" s="23"/>
      <c r="NPU49" s="23"/>
      <c r="NPV49" s="23"/>
      <c r="NPW49" s="23"/>
      <c r="NPX49" s="23"/>
      <c r="NPY49" s="23"/>
      <c r="NPZ49" s="23"/>
      <c r="NQA49" s="23"/>
      <c r="NQB49" s="23"/>
      <c r="NQC49" s="23"/>
      <c r="NQD49" s="23"/>
      <c r="NQE49" s="23"/>
      <c r="NQF49" s="23"/>
      <c r="NQG49" s="23"/>
      <c r="NQH49" s="23"/>
      <c r="NQI49" s="23"/>
      <c r="NQJ49" s="23"/>
      <c r="NQK49" s="23"/>
      <c r="NQL49" s="23"/>
      <c r="NQM49" s="23"/>
      <c r="NQN49" s="23"/>
      <c r="NQO49" s="23"/>
      <c r="NQP49" s="23"/>
      <c r="NQQ49" s="23"/>
      <c r="NQR49" s="23"/>
      <c r="NQS49" s="23"/>
      <c r="NQT49" s="23"/>
      <c r="NQU49" s="23"/>
      <c r="NQV49" s="23"/>
      <c r="NQW49" s="23"/>
      <c r="NQX49" s="23"/>
      <c r="NQY49" s="23"/>
      <c r="NQZ49" s="23"/>
      <c r="NRA49" s="23"/>
      <c r="NRB49" s="23"/>
      <c r="NRC49" s="23"/>
      <c r="NRD49" s="23"/>
      <c r="NRE49" s="23"/>
      <c r="NRF49" s="23"/>
      <c r="NRG49" s="23"/>
      <c r="NRH49" s="23"/>
      <c r="NRI49" s="23"/>
      <c r="NRJ49" s="23"/>
      <c r="NRK49" s="23"/>
      <c r="NRL49" s="23"/>
      <c r="NRM49" s="23"/>
      <c r="NRN49" s="23"/>
      <c r="NRO49" s="23"/>
      <c r="NRP49" s="23"/>
      <c r="NRQ49" s="23"/>
      <c r="NRR49" s="23"/>
      <c r="NRS49" s="23"/>
      <c r="NRT49" s="23"/>
      <c r="NRU49" s="23"/>
      <c r="NRV49" s="23"/>
      <c r="NRW49" s="23"/>
      <c r="NRX49" s="23"/>
      <c r="NRY49" s="23"/>
      <c r="NRZ49" s="23"/>
      <c r="NSA49" s="23"/>
      <c r="NSB49" s="23"/>
      <c r="NSC49" s="23"/>
      <c r="NSD49" s="23"/>
      <c r="NSE49" s="23"/>
      <c r="NSF49" s="23"/>
      <c r="NSG49" s="23"/>
      <c r="NSH49" s="23"/>
      <c r="NSI49" s="23"/>
      <c r="NSJ49" s="23"/>
      <c r="NSK49" s="23"/>
      <c r="NSL49" s="23"/>
      <c r="NSM49" s="23"/>
      <c r="NSN49" s="23"/>
      <c r="NSO49" s="23"/>
      <c r="NSP49" s="23"/>
      <c r="NSQ49" s="23"/>
      <c r="NSR49" s="23"/>
      <c r="NSS49" s="23"/>
      <c r="NST49" s="23"/>
      <c r="NSU49" s="23"/>
      <c r="NSV49" s="23"/>
      <c r="NSW49" s="23"/>
      <c r="NSX49" s="23"/>
      <c r="NSY49" s="23"/>
      <c r="NSZ49" s="23"/>
      <c r="NTA49" s="23"/>
      <c r="NTB49" s="23"/>
      <c r="NTC49" s="23"/>
      <c r="NTD49" s="23"/>
      <c r="NTE49" s="23"/>
      <c r="NTF49" s="23"/>
      <c r="NTG49" s="23"/>
      <c r="NTH49" s="23"/>
      <c r="NTI49" s="23"/>
      <c r="NTJ49" s="23"/>
      <c r="NTK49" s="23"/>
      <c r="NTL49" s="23"/>
      <c r="NTM49" s="23"/>
      <c r="NTN49" s="23"/>
      <c r="NTO49" s="23"/>
      <c r="NTP49" s="23"/>
      <c r="NTQ49" s="23"/>
      <c r="NTR49" s="23"/>
      <c r="NTS49" s="23"/>
      <c r="NTT49" s="23"/>
      <c r="NTU49" s="23"/>
      <c r="NTV49" s="23"/>
      <c r="NTW49" s="23"/>
      <c r="NTX49" s="23"/>
      <c r="NTY49" s="23"/>
      <c r="NTZ49" s="23"/>
      <c r="NUA49" s="23"/>
      <c r="NUB49" s="23"/>
      <c r="NUC49" s="23"/>
      <c r="NUD49" s="23"/>
      <c r="NUE49" s="23"/>
      <c r="NUF49" s="23"/>
      <c r="NUG49" s="23"/>
      <c r="NUH49" s="23"/>
      <c r="NUI49" s="23"/>
      <c r="NUJ49" s="23"/>
      <c r="NUK49" s="23"/>
      <c r="NUL49" s="23"/>
      <c r="NUM49" s="23"/>
      <c r="NUN49" s="23"/>
      <c r="NUO49" s="23"/>
      <c r="NUP49" s="23"/>
      <c r="NUQ49" s="23"/>
      <c r="NUR49" s="23"/>
      <c r="NUS49" s="23"/>
      <c r="NUT49" s="23"/>
      <c r="NUU49" s="23"/>
      <c r="NUV49" s="23"/>
      <c r="NUW49" s="23"/>
      <c r="NUX49" s="23"/>
      <c r="NUY49" s="23"/>
      <c r="NUZ49" s="23"/>
      <c r="NVA49" s="23"/>
      <c r="NVB49" s="23"/>
      <c r="NVC49" s="23"/>
      <c r="NVD49" s="23"/>
      <c r="NVE49" s="23"/>
      <c r="NVF49" s="23"/>
      <c r="NVG49" s="23"/>
      <c r="NVH49" s="23"/>
      <c r="NVI49" s="23"/>
      <c r="NVJ49" s="23"/>
      <c r="NVK49" s="23"/>
      <c r="NVL49" s="23"/>
      <c r="NVM49" s="23"/>
      <c r="NVN49" s="23"/>
      <c r="NVO49" s="23"/>
      <c r="NVP49" s="23"/>
      <c r="NVQ49" s="23"/>
      <c r="NVR49" s="23"/>
      <c r="NVS49" s="23"/>
      <c r="NVT49" s="23"/>
      <c r="NVU49" s="23"/>
      <c r="NVV49" s="23"/>
      <c r="NVW49" s="23"/>
      <c r="NVX49" s="23"/>
      <c r="NVY49" s="23"/>
      <c r="NVZ49" s="23"/>
      <c r="NWA49" s="23"/>
      <c r="NWB49" s="23"/>
      <c r="NWC49" s="23"/>
      <c r="NWD49" s="23"/>
      <c r="NWE49" s="23"/>
      <c r="NWF49" s="23"/>
      <c r="NWG49" s="23"/>
      <c r="NWH49" s="23"/>
      <c r="NWI49" s="23"/>
      <c r="NWJ49" s="23"/>
      <c r="NWK49" s="23"/>
      <c r="NWL49" s="23"/>
      <c r="NWM49" s="23"/>
      <c r="NWN49" s="23"/>
      <c r="NWO49" s="23"/>
      <c r="NWP49" s="23"/>
      <c r="NWQ49" s="23"/>
      <c r="NWR49" s="23"/>
      <c r="NWS49" s="23"/>
      <c r="NWT49" s="23"/>
      <c r="NWU49" s="23"/>
      <c r="NWV49" s="23"/>
      <c r="NWW49" s="23"/>
      <c r="NWX49" s="23"/>
      <c r="NWY49" s="23"/>
      <c r="NWZ49" s="23"/>
      <c r="NXA49" s="23"/>
      <c r="NXB49" s="23"/>
      <c r="NXC49" s="23"/>
      <c r="NXD49" s="23"/>
      <c r="NXE49" s="23"/>
      <c r="NXF49" s="23"/>
      <c r="NXG49" s="23"/>
      <c r="NXH49" s="23"/>
      <c r="NXI49" s="23"/>
      <c r="NXJ49" s="23"/>
      <c r="NXK49" s="23"/>
      <c r="NXL49" s="23"/>
      <c r="NXM49" s="23"/>
      <c r="NXN49" s="23"/>
      <c r="NXO49" s="23"/>
      <c r="NXP49" s="23"/>
      <c r="NXQ49" s="23"/>
      <c r="NXR49" s="23"/>
      <c r="NXS49" s="23"/>
      <c r="NXT49" s="23"/>
      <c r="NXU49" s="23"/>
      <c r="NXV49" s="23"/>
      <c r="NXW49" s="23"/>
      <c r="NXX49" s="23"/>
      <c r="NXY49" s="23"/>
      <c r="NXZ49" s="23"/>
      <c r="NYA49" s="23"/>
      <c r="NYB49" s="23"/>
      <c r="NYC49" s="23"/>
      <c r="NYD49" s="23"/>
      <c r="NYE49" s="23"/>
      <c r="NYF49" s="23"/>
      <c r="NYG49" s="23"/>
      <c r="NYH49" s="23"/>
      <c r="NYI49" s="23"/>
      <c r="NYJ49" s="23"/>
      <c r="NYK49" s="23"/>
      <c r="NYL49" s="23"/>
      <c r="NYM49" s="23"/>
      <c r="NYN49" s="23"/>
      <c r="NYO49" s="23"/>
      <c r="NYP49" s="23"/>
      <c r="NYQ49" s="23"/>
      <c r="NYR49" s="23"/>
      <c r="NYS49" s="23"/>
      <c r="NYT49" s="23"/>
      <c r="NYU49" s="23"/>
      <c r="NYV49" s="23"/>
      <c r="NYW49" s="23"/>
      <c r="NYX49" s="23"/>
      <c r="NYY49" s="23"/>
      <c r="NYZ49" s="23"/>
      <c r="NZA49" s="23"/>
      <c r="NZB49" s="23"/>
      <c r="NZC49" s="23"/>
      <c r="NZD49" s="23"/>
      <c r="NZE49" s="23"/>
      <c r="NZF49" s="23"/>
      <c r="NZG49" s="23"/>
      <c r="NZH49" s="23"/>
      <c r="NZI49" s="23"/>
      <c r="NZJ49" s="23"/>
      <c r="NZK49" s="23"/>
      <c r="NZL49" s="23"/>
      <c r="NZM49" s="23"/>
      <c r="NZN49" s="23"/>
      <c r="NZO49" s="23"/>
      <c r="NZP49" s="23"/>
      <c r="NZQ49" s="23"/>
      <c r="NZR49" s="23"/>
      <c r="NZS49" s="23"/>
      <c r="NZT49" s="23"/>
      <c r="NZU49" s="23"/>
      <c r="NZV49" s="23"/>
      <c r="NZW49" s="23"/>
      <c r="NZX49" s="23"/>
      <c r="NZY49" s="23"/>
      <c r="NZZ49" s="23"/>
      <c r="OAA49" s="23"/>
      <c r="OAB49" s="23"/>
      <c r="OAC49" s="23"/>
      <c r="OAD49" s="23"/>
      <c r="OAE49" s="23"/>
      <c r="OAF49" s="23"/>
      <c r="OAG49" s="23"/>
      <c r="OAH49" s="23"/>
      <c r="OAI49" s="23"/>
      <c r="OAJ49" s="23"/>
      <c r="OAK49" s="23"/>
      <c r="OAL49" s="23"/>
      <c r="OAM49" s="23"/>
      <c r="OAN49" s="23"/>
      <c r="OAO49" s="23"/>
      <c r="OAP49" s="23"/>
      <c r="OAQ49" s="23"/>
      <c r="OAR49" s="23"/>
      <c r="OAS49" s="23"/>
      <c r="OAT49" s="23"/>
      <c r="OAU49" s="23"/>
      <c r="OAV49" s="23"/>
      <c r="OAW49" s="23"/>
      <c r="OAX49" s="23"/>
      <c r="OAY49" s="23"/>
      <c r="OAZ49" s="23"/>
      <c r="OBA49" s="23"/>
      <c r="OBB49" s="23"/>
      <c r="OBC49" s="23"/>
      <c r="OBD49" s="23"/>
      <c r="OBE49" s="23"/>
      <c r="OBF49" s="23"/>
      <c r="OBG49" s="23"/>
      <c r="OBH49" s="23"/>
      <c r="OBI49" s="23"/>
      <c r="OBJ49" s="23"/>
      <c r="OBK49" s="23"/>
      <c r="OBL49" s="23"/>
      <c r="OBM49" s="23"/>
      <c r="OBN49" s="23"/>
      <c r="OBO49" s="23"/>
      <c r="OBP49" s="23"/>
      <c r="OBQ49" s="23"/>
      <c r="OBR49" s="23"/>
      <c r="OBS49" s="23"/>
      <c r="OBT49" s="23"/>
      <c r="OBU49" s="23"/>
      <c r="OBV49" s="23"/>
      <c r="OBW49" s="23"/>
      <c r="OBX49" s="23"/>
      <c r="OBY49" s="23"/>
      <c r="OBZ49" s="23"/>
      <c r="OCA49" s="23"/>
      <c r="OCB49" s="23"/>
      <c r="OCC49" s="23"/>
      <c r="OCD49" s="23"/>
      <c r="OCE49" s="23"/>
      <c r="OCF49" s="23"/>
      <c r="OCG49" s="23"/>
      <c r="OCH49" s="23"/>
      <c r="OCI49" s="23"/>
      <c r="OCJ49" s="23"/>
      <c r="OCK49" s="23"/>
      <c r="OCL49" s="23"/>
      <c r="OCM49" s="23"/>
      <c r="OCN49" s="23"/>
      <c r="OCO49" s="23"/>
      <c r="OCP49" s="23"/>
      <c r="OCQ49" s="23"/>
      <c r="OCR49" s="23"/>
      <c r="OCS49" s="23"/>
      <c r="OCT49" s="23"/>
      <c r="OCU49" s="23"/>
      <c r="OCV49" s="23"/>
      <c r="OCW49" s="23"/>
      <c r="OCX49" s="23"/>
      <c r="OCY49" s="23"/>
      <c r="OCZ49" s="23"/>
      <c r="ODA49" s="23"/>
      <c r="ODB49" s="23"/>
      <c r="ODC49" s="23"/>
      <c r="ODD49" s="23"/>
      <c r="ODE49" s="23"/>
      <c r="ODF49" s="23"/>
      <c r="ODG49" s="23"/>
      <c r="ODH49" s="23"/>
      <c r="ODI49" s="23"/>
      <c r="ODJ49" s="23"/>
      <c r="ODK49" s="23"/>
      <c r="ODL49" s="23"/>
      <c r="ODM49" s="23"/>
      <c r="ODN49" s="23"/>
      <c r="ODO49" s="23"/>
      <c r="ODP49" s="23"/>
      <c r="ODQ49" s="23"/>
      <c r="ODR49" s="23"/>
      <c r="ODS49" s="23"/>
      <c r="ODT49" s="23"/>
      <c r="ODU49" s="23"/>
      <c r="ODV49" s="23"/>
      <c r="ODW49" s="23"/>
      <c r="ODX49" s="23"/>
      <c r="ODY49" s="23"/>
      <c r="ODZ49" s="23"/>
      <c r="OEA49" s="23"/>
      <c r="OEB49" s="23"/>
      <c r="OEC49" s="23"/>
      <c r="OED49" s="23"/>
      <c r="OEE49" s="23"/>
      <c r="OEF49" s="23"/>
      <c r="OEG49" s="23"/>
      <c r="OEH49" s="23"/>
      <c r="OEI49" s="23"/>
      <c r="OEJ49" s="23"/>
      <c r="OEK49" s="23"/>
      <c r="OEL49" s="23"/>
      <c r="OEM49" s="23"/>
      <c r="OEN49" s="23"/>
      <c r="OEO49" s="23"/>
      <c r="OEP49" s="23"/>
      <c r="OEQ49" s="23"/>
      <c r="OER49" s="23"/>
      <c r="OES49" s="23"/>
      <c r="OET49" s="23"/>
      <c r="OEU49" s="23"/>
      <c r="OEV49" s="23"/>
      <c r="OEW49" s="23"/>
      <c r="OEX49" s="23"/>
      <c r="OEY49" s="23"/>
      <c r="OEZ49" s="23"/>
      <c r="OFA49" s="23"/>
      <c r="OFB49" s="23"/>
      <c r="OFC49" s="23"/>
      <c r="OFD49" s="23"/>
      <c r="OFE49" s="23"/>
      <c r="OFF49" s="23"/>
      <c r="OFG49" s="23"/>
      <c r="OFH49" s="23"/>
      <c r="OFI49" s="23"/>
      <c r="OFJ49" s="23"/>
      <c r="OFK49" s="23"/>
      <c r="OFL49" s="23"/>
      <c r="OFM49" s="23"/>
      <c r="OFN49" s="23"/>
      <c r="OFO49" s="23"/>
      <c r="OFP49" s="23"/>
      <c r="OFQ49" s="23"/>
      <c r="OFR49" s="23"/>
      <c r="OFS49" s="23"/>
      <c r="OFT49" s="23"/>
      <c r="OFU49" s="23"/>
      <c r="OFV49" s="23"/>
      <c r="OFW49" s="23"/>
      <c r="OFX49" s="23"/>
      <c r="OFY49" s="23"/>
      <c r="OFZ49" s="23"/>
      <c r="OGA49" s="23"/>
      <c r="OGB49" s="23"/>
      <c r="OGC49" s="23"/>
      <c r="OGD49" s="23"/>
      <c r="OGE49" s="23"/>
      <c r="OGF49" s="23"/>
      <c r="OGG49" s="23"/>
      <c r="OGH49" s="23"/>
      <c r="OGI49" s="23"/>
      <c r="OGJ49" s="23"/>
      <c r="OGK49" s="23"/>
      <c r="OGL49" s="23"/>
      <c r="OGM49" s="23"/>
      <c r="OGN49" s="23"/>
      <c r="OGO49" s="23"/>
      <c r="OGP49" s="23"/>
      <c r="OGQ49" s="23"/>
      <c r="OGR49" s="23"/>
      <c r="OGS49" s="23"/>
      <c r="OGT49" s="23"/>
      <c r="OGU49" s="23"/>
      <c r="OGV49" s="23"/>
      <c r="OGW49" s="23"/>
      <c r="OGX49" s="23"/>
      <c r="OGY49" s="23"/>
      <c r="OGZ49" s="23"/>
      <c r="OHA49" s="23"/>
      <c r="OHB49" s="23"/>
      <c r="OHC49" s="23"/>
      <c r="OHD49" s="23"/>
      <c r="OHE49" s="23"/>
      <c r="OHF49" s="23"/>
      <c r="OHG49" s="23"/>
      <c r="OHH49" s="23"/>
      <c r="OHI49" s="23"/>
      <c r="OHJ49" s="23"/>
      <c r="OHK49" s="23"/>
      <c r="OHL49" s="23"/>
      <c r="OHM49" s="23"/>
      <c r="OHN49" s="23"/>
      <c r="OHO49" s="23"/>
      <c r="OHP49" s="23"/>
      <c r="OHQ49" s="23"/>
      <c r="OHR49" s="23"/>
      <c r="OHS49" s="23"/>
      <c r="OHT49" s="23"/>
      <c r="OHU49" s="23"/>
      <c r="OHV49" s="23"/>
      <c r="OHW49" s="23"/>
      <c r="OHX49" s="23"/>
      <c r="OHY49" s="23"/>
      <c r="OHZ49" s="23"/>
      <c r="OIA49" s="23"/>
      <c r="OIB49" s="23"/>
      <c r="OIC49" s="23"/>
      <c r="OID49" s="23"/>
      <c r="OIE49" s="23"/>
      <c r="OIF49" s="23"/>
      <c r="OIG49" s="23"/>
      <c r="OIH49" s="23"/>
      <c r="OII49" s="23"/>
      <c r="OIJ49" s="23"/>
      <c r="OIK49" s="23"/>
      <c r="OIL49" s="23"/>
      <c r="OIM49" s="23"/>
      <c r="OIN49" s="23"/>
      <c r="OIO49" s="23"/>
      <c r="OIP49" s="23"/>
      <c r="OIQ49" s="23"/>
      <c r="OIR49" s="23"/>
      <c r="OIS49" s="23"/>
      <c r="OIT49" s="23"/>
      <c r="OIU49" s="23"/>
      <c r="OIV49" s="23"/>
      <c r="OIW49" s="23"/>
      <c r="OIX49" s="23"/>
      <c r="OIY49" s="23"/>
      <c r="OIZ49" s="23"/>
      <c r="OJA49" s="23"/>
      <c r="OJB49" s="23"/>
      <c r="OJC49" s="23"/>
      <c r="OJD49" s="23"/>
      <c r="OJE49" s="23"/>
      <c r="OJF49" s="23"/>
      <c r="OJG49" s="23"/>
      <c r="OJH49" s="23"/>
      <c r="OJI49" s="23"/>
      <c r="OJJ49" s="23"/>
      <c r="OJK49" s="23"/>
      <c r="OJL49" s="23"/>
      <c r="OJM49" s="23"/>
      <c r="OJN49" s="23"/>
      <c r="OJO49" s="23"/>
      <c r="OJP49" s="23"/>
      <c r="OJQ49" s="23"/>
      <c r="OJR49" s="23"/>
      <c r="OJS49" s="23"/>
      <c r="OJT49" s="23"/>
      <c r="OJU49" s="23"/>
      <c r="OJV49" s="23"/>
      <c r="OJW49" s="23"/>
      <c r="OJX49" s="23"/>
      <c r="OJY49" s="23"/>
      <c r="OJZ49" s="23"/>
      <c r="OKA49" s="23"/>
      <c r="OKB49" s="23"/>
      <c r="OKC49" s="23"/>
      <c r="OKD49" s="23"/>
      <c r="OKE49" s="23"/>
      <c r="OKF49" s="23"/>
      <c r="OKG49" s="23"/>
      <c r="OKH49" s="23"/>
      <c r="OKI49" s="23"/>
      <c r="OKJ49" s="23"/>
      <c r="OKK49" s="23"/>
      <c r="OKL49" s="23"/>
      <c r="OKM49" s="23"/>
      <c r="OKN49" s="23"/>
      <c r="OKO49" s="23"/>
      <c r="OKP49" s="23"/>
      <c r="OKQ49" s="23"/>
      <c r="OKR49" s="23"/>
      <c r="OKS49" s="23"/>
      <c r="OKT49" s="23"/>
      <c r="OKU49" s="23"/>
      <c r="OKV49" s="23"/>
      <c r="OKW49" s="23"/>
      <c r="OKX49" s="23"/>
      <c r="OKY49" s="23"/>
      <c r="OKZ49" s="23"/>
      <c r="OLA49" s="23"/>
      <c r="OLB49" s="23"/>
      <c r="OLC49" s="23"/>
      <c r="OLD49" s="23"/>
      <c r="OLE49" s="23"/>
      <c r="OLF49" s="23"/>
      <c r="OLG49" s="23"/>
      <c r="OLH49" s="23"/>
      <c r="OLI49" s="23"/>
      <c r="OLJ49" s="23"/>
      <c r="OLK49" s="23"/>
      <c r="OLL49" s="23"/>
      <c r="OLM49" s="23"/>
      <c r="OLN49" s="23"/>
      <c r="OLO49" s="23"/>
      <c r="OLP49" s="23"/>
      <c r="OLQ49" s="23"/>
      <c r="OLR49" s="23"/>
      <c r="OLS49" s="23"/>
      <c r="OLT49" s="23"/>
      <c r="OLU49" s="23"/>
      <c r="OLV49" s="23"/>
      <c r="OLW49" s="23"/>
      <c r="OLX49" s="23"/>
      <c r="OLY49" s="23"/>
      <c r="OLZ49" s="23"/>
      <c r="OMA49" s="23"/>
      <c r="OMB49" s="23"/>
      <c r="OMC49" s="23"/>
      <c r="OMD49" s="23"/>
      <c r="OME49" s="23"/>
      <c r="OMF49" s="23"/>
      <c r="OMG49" s="23"/>
      <c r="OMH49" s="23"/>
      <c r="OMI49" s="23"/>
      <c r="OMJ49" s="23"/>
      <c r="OMK49" s="23"/>
      <c r="OML49" s="23"/>
      <c r="OMM49" s="23"/>
      <c r="OMN49" s="23"/>
      <c r="OMO49" s="23"/>
      <c r="OMP49" s="23"/>
      <c r="OMQ49" s="23"/>
      <c r="OMR49" s="23"/>
      <c r="OMS49" s="23"/>
      <c r="OMT49" s="23"/>
      <c r="OMU49" s="23"/>
      <c r="OMV49" s="23"/>
      <c r="OMW49" s="23"/>
      <c r="OMX49" s="23"/>
      <c r="OMY49" s="23"/>
      <c r="OMZ49" s="23"/>
      <c r="ONA49" s="23"/>
      <c r="ONB49" s="23"/>
      <c r="ONC49" s="23"/>
      <c r="OND49" s="23"/>
      <c r="ONE49" s="23"/>
      <c r="ONF49" s="23"/>
      <c r="ONG49" s="23"/>
      <c r="ONH49" s="23"/>
      <c r="ONI49" s="23"/>
      <c r="ONJ49" s="23"/>
      <c r="ONK49" s="23"/>
      <c r="ONL49" s="23"/>
      <c r="ONM49" s="23"/>
      <c r="ONN49" s="23"/>
      <c r="ONO49" s="23"/>
      <c r="ONP49" s="23"/>
      <c r="ONQ49" s="23"/>
      <c r="ONR49" s="23"/>
      <c r="ONS49" s="23"/>
      <c r="ONT49" s="23"/>
      <c r="ONU49" s="23"/>
      <c r="ONV49" s="23"/>
      <c r="ONW49" s="23"/>
      <c r="ONX49" s="23"/>
      <c r="ONY49" s="23"/>
      <c r="ONZ49" s="23"/>
      <c r="OOA49" s="23"/>
      <c r="OOB49" s="23"/>
      <c r="OOC49" s="23"/>
      <c r="OOD49" s="23"/>
      <c r="OOE49" s="23"/>
      <c r="OOF49" s="23"/>
      <c r="OOG49" s="23"/>
      <c r="OOH49" s="23"/>
      <c r="OOI49" s="23"/>
      <c r="OOJ49" s="23"/>
      <c r="OOK49" s="23"/>
      <c r="OOL49" s="23"/>
      <c r="OOM49" s="23"/>
      <c r="OON49" s="23"/>
      <c r="OOO49" s="23"/>
      <c r="OOP49" s="23"/>
      <c r="OOQ49" s="23"/>
      <c r="OOR49" s="23"/>
      <c r="OOS49" s="23"/>
      <c r="OOT49" s="23"/>
      <c r="OOU49" s="23"/>
      <c r="OOV49" s="23"/>
      <c r="OOW49" s="23"/>
      <c r="OOX49" s="23"/>
      <c r="OOY49" s="23"/>
      <c r="OOZ49" s="23"/>
      <c r="OPA49" s="23"/>
      <c r="OPB49" s="23"/>
      <c r="OPC49" s="23"/>
      <c r="OPD49" s="23"/>
      <c r="OPE49" s="23"/>
      <c r="OPF49" s="23"/>
      <c r="OPG49" s="23"/>
      <c r="OPH49" s="23"/>
      <c r="OPI49" s="23"/>
      <c r="OPJ49" s="23"/>
      <c r="OPK49" s="23"/>
      <c r="OPL49" s="23"/>
      <c r="OPM49" s="23"/>
      <c r="OPN49" s="23"/>
      <c r="OPO49" s="23"/>
      <c r="OPP49" s="23"/>
      <c r="OPQ49" s="23"/>
      <c r="OPR49" s="23"/>
      <c r="OPS49" s="23"/>
      <c r="OPT49" s="23"/>
      <c r="OPU49" s="23"/>
      <c r="OPV49" s="23"/>
      <c r="OPW49" s="23"/>
      <c r="OPX49" s="23"/>
      <c r="OPY49" s="23"/>
      <c r="OPZ49" s="23"/>
      <c r="OQA49" s="23"/>
      <c r="OQB49" s="23"/>
      <c r="OQC49" s="23"/>
      <c r="OQD49" s="23"/>
      <c r="OQE49" s="23"/>
      <c r="OQF49" s="23"/>
      <c r="OQG49" s="23"/>
      <c r="OQH49" s="23"/>
      <c r="OQI49" s="23"/>
      <c r="OQJ49" s="23"/>
      <c r="OQK49" s="23"/>
      <c r="OQL49" s="23"/>
      <c r="OQM49" s="23"/>
      <c r="OQN49" s="23"/>
      <c r="OQO49" s="23"/>
      <c r="OQP49" s="23"/>
      <c r="OQQ49" s="23"/>
      <c r="OQR49" s="23"/>
      <c r="OQS49" s="23"/>
      <c r="OQT49" s="23"/>
      <c r="OQU49" s="23"/>
      <c r="OQV49" s="23"/>
      <c r="OQW49" s="23"/>
      <c r="OQX49" s="23"/>
      <c r="OQY49" s="23"/>
      <c r="OQZ49" s="23"/>
      <c r="ORA49" s="23"/>
      <c r="ORB49" s="23"/>
      <c r="ORC49" s="23"/>
      <c r="ORD49" s="23"/>
      <c r="ORE49" s="23"/>
      <c r="ORF49" s="23"/>
      <c r="ORG49" s="23"/>
      <c r="ORH49" s="23"/>
      <c r="ORI49" s="23"/>
      <c r="ORJ49" s="23"/>
      <c r="ORK49" s="23"/>
      <c r="ORL49" s="23"/>
      <c r="ORM49" s="23"/>
      <c r="ORN49" s="23"/>
      <c r="ORO49" s="23"/>
      <c r="ORP49" s="23"/>
      <c r="ORQ49" s="23"/>
      <c r="ORR49" s="23"/>
      <c r="ORS49" s="23"/>
      <c r="ORT49" s="23"/>
      <c r="ORU49" s="23"/>
      <c r="ORV49" s="23"/>
      <c r="ORW49" s="23"/>
      <c r="ORX49" s="23"/>
      <c r="ORY49" s="23"/>
      <c r="ORZ49" s="23"/>
      <c r="OSA49" s="23"/>
      <c r="OSB49" s="23"/>
      <c r="OSC49" s="23"/>
      <c r="OSD49" s="23"/>
      <c r="OSE49" s="23"/>
      <c r="OSF49" s="23"/>
      <c r="OSG49" s="23"/>
      <c r="OSH49" s="23"/>
      <c r="OSI49" s="23"/>
      <c r="OSJ49" s="23"/>
      <c r="OSK49" s="23"/>
      <c r="OSL49" s="23"/>
      <c r="OSM49" s="23"/>
      <c r="OSN49" s="23"/>
      <c r="OSO49" s="23"/>
      <c r="OSP49" s="23"/>
      <c r="OSQ49" s="23"/>
      <c r="OSR49" s="23"/>
      <c r="OSS49" s="23"/>
      <c r="OST49" s="23"/>
      <c r="OSU49" s="23"/>
      <c r="OSV49" s="23"/>
      <c r="OSW49" s="23"/>
      <c r="OSX49" s="23"/>
      <c r="OSY49" s="23"/>
      <c r="OSZ49" s="23"/>
      <c r="OTA49" s="23"/>
      <c r="OTB49" s="23"/>
      <c r="OTC49" s="23"/>
      <c r="OTD49" s="23"/>
      <c r="OTE49" s="23"/>
      <c r="OTF49" s="23"/>
      <c r="OTG49" s="23"/>
      <c r="OTH49" s="23"/>
      <c r="OTI49" s="23"/>
      <c r="OTJ49" s="23"/>
      <c r="OTK49" s="23"/>
      <c r="OTL49" s="23"/>
      <c r="OTM49" s="23"/>
      <c r="OTN49" s="23"/>
      <c r="OTO49" s="23"/>
      <c r="OTP49" s="23"/>
      <c r="OTQ49" s="23"/>
      <c r="OTR49" s="23"/>
      <c r="OTS49" s="23"/>
      <c r="OTT49" s="23"/>
      <c r="OTU49" s="23"/>
      <c r="OTV49" s="23"/>
      <c r="OTW49" s="23"/>
      <c r="OTX49" s="23"/>
      <c r="OTY49" s="23"/>
      <c r="OTZ49" s="23"/>
      <c r="OUA49" s="23"/>
      <c r="OUB49" s="23"/>
      <c r="OUC49" s="23"/>
      <c r="OUD49" s="23"/>
      <c r="OUE49" s="23"/>
      <c r="OUF49" s="23"/>
      <c r="OUG49" s="23"/>
      <c r="OUH49" s="23"/>
      <c r="OUI49" s="23"/>
      <c r="OUJ49" s="23"/>
      <c r="OUK49" s="23"/>
      <c r="OUL49" s="23"/>
      <c r="OUM49" s="23"/>
      <c r="OUN49" s="23"/>
      <c r="OUO49" s="23"/>
      <c r="OUP49" s="23"/>
      <c r="OUQ49" s="23"/>
      <c r="OUR49" s="23"/>
      <c r="OUS49" s="23"/>
      <c r="OUT49" s="23"/>
      <c r="OUU49" s="23"/>
      <c r="OUV49" s="23"/>
      <c r="OUW49" s="23"/>
      <c r="OUX49" s="23"/>
      <c r="OUY49" s="23"/>
      <c r="OUZ49" s="23"/>
      <c r="OVA49" s="23"/>
      <c r="OVB49" s="23"/>
      <c r="OVC49" s="23"/>
      <c r="OVD49" s="23"/>
      <c r="OVE49" s="23"/>
      <c r="OVF49" s="23"/>
      <c r="OVG49" s="23"/>
      <c r="OVH49" s="23"/>
      <c r="OVI49" s="23"/>
      <c r="OVJ49" s="23"/>
      <c r="OVK49" s="23"/>
      <c r="OVL49" s="23"/>
      <c r="OVM49" s="23"/>
      <c r="OVN49" s="23"/>
      <c r="OVO49" s="23"/>
      <c r="OVP49" s="23"/>
      <c r="OVQ49" s="23"/>
      <c r="OVR49" s="23"/>
      <c r="OVS49" s="23"/>
      <c r="OVT49" s="23"/>
      <c r="OVU49" s="23"/>
      <c r="OVV49" s="23"/>
      <c r="OVW49" s="23"/>
      <c r="OVX49" s="23"/>
      <c r="OVY49" s="23"/>
      <c r="OVZ49" s="23"/>
      <c r="OWA49" s="23"/>
      <c r="OWB49" s="23"/>
      <c r="OWC49" s="23"/>
      <c r="OWD49" s="23"/>
      <c r="OWE49" s="23"/>
      <c r="OWF49" s="23"/>
      <c r="OWG49" s="23"/>
      <c r="OWH49" s="23"/>
      <c r="OWI49" s="23"/>
      <c r="OWJ49" s="23"/>
      <c r="OWK49" s="23"/>
      <c r="OWL49" s="23"/>
      <c r="OWM49" s="23"/>
      <c r="OWN49" s="23"/>
      <c r="OWO49" s="23"/>
      <c r="OWP49" s="23"/>
      <c r="OWQ49" s="23"/>
      <c r="OWR49" s="23"/>
      <c r="OWS49" s="23"/>
      <c r="OWT49" s="23"/>
      <c r="OWU49" s="23"/>
      <c r="OWV49" s="23"/>
      <c r="OWW49" s="23"/>
      <c r="OWX49" s="23"/>
      <c r="OWY49" s="23"/>
      <c r="OWZ49" s="23"/>
      <c r="OXA49" s="23"/>
      <c r="OXB49" s="23"/>
      <c r="OXC49" s="23"/>
      <c r="OXD49" s="23"/>
      <c r="OXE49" s="23"/>
      <c r="OXF49" s="23"/>
      <c r="OXG49" s="23"/>
      <c r="OXH49" s="23"/>
      <c r="OXI49" s="23"/>
      <c r="OXJ49" s="23"/>
      <c r="OXK49" s="23"/>
      <c r="OXL49" s="23"/>
      <c r="OXM49" s="23"/>
      <c r="OXN49" s="23"/>
      <c r="OXO49" s="23"/>
      <c r="OXP49" s="23"/>
      <c r="OXQ49" s="23"/>
      <c r="OXR49" s="23"/>
      <c r="OXS49" s="23"/>
      <c r="OXT49" s="23"/>
      <c r="OXU49" s="23"/>
      <c r="OXV49" s="23"/>
      <c r="OXW49" s="23"/>
      <c r="OXX49" s="23"/>
      <c r="OXY49" s="23"/>
      <c r="OXZ49" s="23"/>
      <c r="OYA49" s="23"/>
      <c r="OYB49" s="23"/>
      <c r="OYC49" s="23"/>
      <c r="OYD49" s="23"/>
      <c r="OYE49" s="23"/>
      <c r="OYF49" s="23"/>
      <c r="OYG49" s="23"/>
      <c r="OYH49" s="23"/>
      <c r="OYI49" s="23"/>
      <c r="OYJ49" s="23"/>
      <c r="OYK49" s="23"/>
      <c r="OYL49" s="23"/>
      <c r="OYM49" s="23"/>
      <c r="OYN49" s="23"/>
      <c r="OYO49" s="23"/>
      <c r="OYP49" s="23"/>
      <c r="OYQ49" s="23"/>
      <c r="OYR49" s="23"/>
      <c r="OYS49" s="23"/>
      <c r="OYT49" s="23"/>
      <c r="OYU49" s="23"/>
      <c r="OYV49" s="23"/>
      <c r="OYW49" s="23"/>
      <c r="OYX49" s="23"/>
      <c r="OYY49" s="23"/>
      <c r="OYZ49" s="23"/>
      <c r="OZA49" s="23"/>
      <c r="OZB49" s="23"/>
      <c r="OZC49" s="23"/>
      <c r="OZD49" s="23"/>
      <c r="OZE49" s="23"/>
      <c r="OZF49" s="23"/>
      <c r="OZG49" s="23"/>
      <c r="OZH49" s="23"/>
      <c r="OZI49" s="23"/>
      <c r="OZJ49" s="23"/>
      <c r="OZK49" s="23"/>
      <c r="OZL49" s="23"/>
      <c r="OZM49" s="23"/>
      <c r="OZN49" s="23"/>
      <c r="OZO49" s="23"/>
      <c r="OZP49" s="23"/>
      <c r="OZQ49" s="23"/>
      <c r="OZR49" s="23"/>
      <c r="OZS49" s="23"/>
      <c r="OZT49" s="23"/>
      <c r="OZU49" s="23"/>
      <c r="OZV49" s="23"/>
      <c r="OZW49" s="23"/>
      <c r="OZX49" s="23"/>
      <c r="OZY49" s="23"/>
      <c r="OZZ49" s="23"/>
      <c r="PAA49" s="23"/>
      <c r="PAB49" s="23"/>
      <c r="PAC49" s="23"/>
      <c r="PAD49" s="23"/>
      <c r="PAE49" s="23"/>
      <c r="PAF49" s="23"/>
      <c r="PAG49" s="23"/>
      <c r="PAH49" s="23"/>
      <c r="PAI49" s="23"/>
      <c r="PAJ49" s="23"/>
      <c r="PAK49" s="23"/>
      <c r="PAL49" s="23"/>
      <c r="PAM49" s="23"/>
      <c r="PAN49" s="23"/>
      <c r="PAO49" s="23"/>
      <c r="PAP49" s="23"/>
      <c r="PAQ49" s="23"/>
      <c r="PAR49" s="23"/>
      <c r="PAS49" s="23"/>
      <c r="PAT49" s="23"/>
      <c r="PAU49" s="23"/>
      <c r="PAV49" s="23"/>
      <c r="PAW49" s="23"/>
      <c r="PAX49" s="23"/>
      <c r="PAY49" s="23"/>
      <c r="PAZ49" s="23"/>
      <c r="PBA49" s="23"/>
      <c r="PBB49" s="23"/>
      <c r="PBC49" s="23"/>
      <c r="PBD49" s="23"/>
      <c r="PBE49" s="23"/>
      <c r="PBF49" s="23"/>
      <c r="PBG49" s="23"/>
      <c r="PBH49" s="23"/>
      <c r="PBI49" s="23"/>
      <c r="PBJ49" s="23"/>
      <c r="PBK49" s="23"/>
      <c r="PBL49" s="23"/>
      <c r="PBM49" s="23"/>
      <c r="PBN49" s="23"/>
      <c r="PBO49" s="23"/>
      <c r="PBP49" s="23"/>
      <c r="PBQ49" s="23"/>
      <c r="PBR49" s="23"/>
      <c r="PBS49" s="23"/>
      <c r="PBT49" s="23"/>
      <c r="PBU49" s="23"/>
      <c r="PBV49" s="23"/>
      <c r="PBW49" s="23"/>
      <c r="PBX49" s="23"/>
      <c r="PBY49" s="23"/>
      <c r="PBZ49" s="23"/>
      <c r="PCA49" s="23"/>
      <c r="PCB49" s="23"/>
      <c r="PCC49" s="23"/>
      <c r="PCD49" s="23"/>
      <c r="PCE49" s="23"/>
      <c r="PCF49" s="23"/>
      <c r="PCG49" s="23"/>
      <c r="PCH49" s="23"/>
      <c r="PCI49" s="23"/>
      <c r="PCJ49" s="23"/>
      <c r="PCK49" s="23"/>
      <c r="PCL49" s="23"/>
      <c r="PCM49" s="23"/>
      <c r="PCN49" s="23"/>
      <c r="PCO49" s="23"/>
      <c r="PCP49" s="23"/>
      <c r="PCQ49" s="23"/>
      <c r="PCR49" s="23"/>
      <c r="PCS49" s="23"/>
      <c r="PCT49" s="23"/>
      <c r="PCU49" s="23"/>
      <c r="PCV49" s="23"/>
      <c r="PCW49" s="23"/>
      <c r="PCX49" s="23"/>
      <c r="PCY49" s="23"/>
      <c r="PCZ49" s="23"/>
      <c r="PDA49" s="23"/>
      <c r="PDB49" s="23"/>
      <c r="PDC49" s="23"/>
      <c r="PDD49" s="23"/>
      <c r="PDE49" s="23"/>
      <c r="PDF49" s="23"/>
      <c r="PDG49" s="23"/>
      <c r="PDH49" s="23"/>
      <c r="PDI49" s="23"/>
      <c r="PDJ49" s="23"/>
      <c r="PDK49" s="23"/>
      <c r="PDL49" s="23"/>
      <c r="PDM49" s="23"/>
      <c r="PDN49" s="23"/>
      <c r="PDO49" s="23"/>
      <c r="PDP49" s="23"/>
      <c r="PDQ49" s="23"/>
      <c r="PDR49" s="23"/>
      <c r="PDS49" s="23"/>
      <c r="PDT49" s="23"/>
      <c r="PDU49" s="23"/>
      <c r="PDV49" s="23"/>
      <c r="PDW49" s="23"/>
      <c r="PDX49" s="23"/>
      <c r="PDY49" s="23"/>
      <c r="PDZ49" s="23"/>
      <c r="PEA49" s="23"/>
      <c r="PEB49" s="23"/>
      <c r="PEC49" s="23"/>
      <c r="PED49" s="23"/>
      <c r="PEE49" s="23"/>
      <c r="PEF49" s="23"/>
      <c r="PEG49" s="23"/>
      <c r="PEH49" s="23"/>
      <c r="PEI49" s="23"/>
      <c r="PEJ49" s="23"/>
      <c r="PEK49" s="23"/>
      <c r="PEL49" s="23"/>
      <c r="PEM49" s="23"/>
      <c r="PEN49" s="23"/>
      <c r="PEO49" s="23"/>
      <c r="PEP49" s="23"/>
      <c r="PEQ49" s="23"/>
      <c r="PER49" s="23"/>
      <c r="PES49" s="23"/>
      <c r="PET49" s="23"/>
      <c r="PEU49" s="23"/>
      <c r="PEV49" s="23"/>
      <c r="PEW49" s="23"/>
      <c r="PEX49" s="23"/>
      <c r="PEY49" s="23"/>
      <c r="PEZ49" s="23"/>
      <c r="PFA49" s="23"/>
      <c r="PFB49" s="23"/>
      <c r="PFC49" s="23"/>
      <c r="PFD49" s="23"/>
      <c r="PFE49" s="23"/>
      <c r="PFF49" s="23"/>
      <c r="PFG49" s="23"/>
      <c r="PFH49" s="23"/>
      <c r="PFI49" s="23"/>
      <c r="PFJ49" s="23"/>
      <c r="PFK49" s="23"/>
      <c r="PFL49" s="23"/>
      <c r="PFM49" s="23"/>
      <c r="PFN49" s="23"/>
      <c r="PFO49" s="23"/>
      <c r="PFP49" s="23"/>
      <c r="PFQ49" s="23"/>
      <c r="PFR49" s="23"/>
      <c r="PFS49" s="23"/>
      <c r="PFT49" s="23"/>
      <c r="PFU49" s="23"/>
      <c r="PFV49" s="23"/>
      <c r="PFW49" s="23"/>
      <c r="PFX49" s="23"/>
      <c r="PFY49" s="23"/>
      <c r="PFZ49" s="23"/>
      <c r="PGA49" s="23"/>
      <c r="PGB49" s="23"/>
      <c r="PGC49" s="23"/>
      <c r="PGD49" s="23"/>
      <c r="PGE49" s="23"/>
      <c r="PGF49" s="23"/>
      <c r="PGG49" s="23"/>
      <c r="PGH49" s="23"/>
      <c r="PGI49" s="23"/>
      <c r="PGJ49" s="23"/>
      <c r="PGK49" s="23"/>
      <c r="PGL49" s="23"/>
      <c r="PGM49" s="23"/>
      <c r="PGN49" s="23"/>
      <c r="PGO49" s="23"/>
      <c r="PGP49" s="23"/>
      <c r="PGQ49" s="23"/>
      <c r="PGR49" s="23"/>
      <c r="PGS49" s="23"/>
      <c r="PGT49" s="23"/>
      <c r="PGU49" s="23"/>
      <c r="PGV49" s="23"/>
      <c r="PGW49" s="23"/>
      <c r="PGX49" s="23"/>
      <c r="PGY49" s="23"/>
      <c r="PGZ49" s="23"/>
      <c r="PHA49" s="23"/>
      <c r="PHB49" s="23"/>
      <c r="PHC49" s="23"/>
      <c r="PHD49" s="23"/>
      <c r="PHE49" s="23"/>
      <c r="PHF49" s="23"/>
      <c r="PHG49" s="23"/>
      <c r="PHH49" s="23"/>
      <c r="PHI49" s="23"/>
      <c r="PHJ49" s="23"/>
      <c r="PHK49" s="23"/>
      <c r="PHL49" s="23"/>
      <c r="PHM49" s="23"/>
      <c r="PHN49" s="23"/>
      <c r="PHO49" s="23"/>
      <c r="PHP49" s="23"/>
      <c r="PHQ49" s="23"/>
      <c r="PHR49" s="23"/>
      <c r="PHS49" s="23"/>
      <c r="PHT49" s="23"/>
      <c r="PHU49" s="23"/>
      <c r="PHV49" s="23"/>
      <c r="PHW49" s="23"/>
      <c r="PHX49" s="23"/>
      <c r="PHY49" s="23"/>
      <c r="PHZ49" s="23"/>
      <c r="PIA49" s="23"/>
      <c r="PIB49" s="23"/>
      <c r="PIC49" s="23"/>
      <c r="PID49" s="23"/>
      <c r="PIE49" s="23"/>
      <c r="PIF49" s="23"/>
      <c r="PIG49" s="23"/>
      <c r="PIH49" s="23"/>
      <c r="PII49" s="23"/>
      <c r="PIJ49" s="23"/>
      <c r="PIK49" s="23"/>
      <c r="PIL49" s="23"/>
      <c r="PIM49" s="23"/>
      <c r="PIN49" s="23"/>
      <c r="PIO49" s="23"/>
      <c r="PIP49" s="23"/>
      <c r="PIQ49" s="23"/>
      <c r="PIR49" s="23"/>
      <c r="PIS49" s="23"/>
      <c r="PIT49" s="23"/>
      <c r="PIU49" s="23"/>
      <c r="PIV49" s="23"/>
      <c r="PIW49" s="23"/>
      <c r="PIX49" s="23"/>
      <c r="PIY49" s="23"/>
      <c r="PIZ49" s="23"/>
      <c r="PJA49" s="23"/>
      <c r="PJB49" s="23"/>
      <c r="PJC49" s="23"/>
      <c r="PJD49" s="23"/>
      <c r="PJE49" s="23"/>
      <c r="PJF49" s="23"/>
      <c r="PJG49" s="23"/>
      <c r="PJH49" s="23"/>
      <c r="PJI49" s="23"/>
      <c r="PJJ49" s="23"/>
      <c r="PJK49" s="23"/>
      <c r="PJL49" s="23"/>
      <c r="PJM49" s="23"/>
      <c r="PJN49" s="23"/>
      <c r="PJO49" s="23"/>
      <c r="PJP49" s="23"/>
      <c r="PJQ49" s="23"/>
      <c r="PJR49" s="23"/>
      <c r="PJS49" s="23"/>
      <c r="PJT49" s="23"/>
      <c r="PJU49" s="23"/>
      <c r="PJV49" s="23"/>
      <c r="PJW49" s="23"/>
      <c r="PJX49" s="23"/>
      <c r="PJY49" s="23"/>
      <c r="PJZ49" s="23"/>
      <c r="PKA49" s="23"/>
      <c r="PKB49" s="23"/>
      <c r="PKC49" s="23"/>
      <c r="PKD49" s="23"/>
      <c r="PKE49" s="23"/>
      <c r="PKF49" s="23"/>
      <c r="PKG49" s="23"/>
      <c r="PKH49" s="23"/>
      <c r="PKI49" s="23"/>
      <c r="PKJ49" s="23"/>
      <c r="PKK49" s="23"/>
      <c r="PKL49" s="23"/>
      <c r="PKM49" s="23"/>
      <c r="PKN49" s="23"/>
      <c r="PKO49" s="23"/>
      <c r="PKP49" s="23"/>
      <c r="PKQ49" s="23"/>
      <c r="PKR49" s="23"/>
      <c r="PKS49" s="23"/>
      <c r="PKT49" s="23"/>
      <c r="PKU49" s="23"/>
      <c r="PKV49" s="23"/>
      <c r="PKW49" s="23"/>
      <c r="PKX49" s="23"/>
      <c r="PKY49" s="23"/>
      <c r="PKZ49" s="23"/>
      <c r="PLA49" s="23"/>
      <c r="PLB49" s="23"/>
      <c r="PLC49" s="23"/>
      <c r="PLD49" s="23"/>
      <c r="PLE49" s="23"/>
      <c r="PLF49" s="23"/>
      <c r="PLG49" s="23"/>
      <c r="PLH49" s="23"/>
      <c r="PLI49" s="23"/>
      <c r="PLJ49" s="23"/>
      <c r="PLK49" s="23"/>
      <c r="PLL49" s="23"/>
      <c r="PLM49" s="23"/>
      <c r="PLN49" s="23"/>
      <c r="PLO49" s="23"/>
      <c r="PLP49" s="23"/>
      <c r="PLQ49" s="23"/>
      <c r="PLR49" s="23"/>
      <c r="PLS49" s="23"/>
      <c r="PLT49" s="23"/>
      <c r="PLU49" s="23"/>
      <c r="PLV49" s="23"/>
      <c r="PLW49" s="23"/>
      <c r="PLX49" s="23"/>
      <c r="PLY49" s="23"/>
      <c r="PLZ49" s="23"/>
      <c r="PMA49" s="23"/>
      <c r="PMB49" s="23"/>
      <c r="PMC49" s="23"/>
      <c r="PMD49" s="23"/>
      <c r="PME49" s="23"/>
      <c r="PMF49" s="23"/>
      <c r="PMG49" s="23"/>
      <c r="PMH49" s="23"/>
      <c r="PMI49" s="23"/>
      <c r="PMJ49" s="23"/>
      <c r="PMK49" s="23"/>
      <c r="PML49" s="23"/>
      <c r="PMM49" s="23"/>
      <c r="PMN49" s="23"/>
      <c r="PMO49" s="23"/>
      <c r="PMP49" s="23"/>
      <c r="PMQ49" s="23"/>
      <c r="PMR49" s="23"/>
      <c r="PMS49" s="23"/>
      <c r="PMT49" s="23"/>
      <c r="PMU49" s="23"/>
      <c r="PMV49" s="23"/>
      <c r="PMW49" s="23"/>
      <c r="PMX49" s="23"/>
      <c r="PMY49" s="23"/>
      <c r="PMZ49" s="23"/>
      <c r="PNA49" s="23"/>
      <c r="PNB49" s="23"/>
      <c r="PNC49" s="23"/>
      <c r="PND49" s="23"/>
      <c r="PNE49" s="23"/>
      <c r="PNF49" s="23"/>
      <c r="PNG49" s="23"/>
      <c r="PNH49" s="23"/>
      <c r="PNI49" s="23"/>
      <c r="PNJ49" s="23"/>
      <c r="PNK49" s="23"/>
      <c r="PNL49" s="23"/>
      <c r="PNM49" s="23"/>
      <c r="PNN49" s="23"/>
      <c r="PNO49" s="23"/>
      <c r="PNP49" s="23"/>
      <c r="PNQ49" s="23"/>
      <c r="PNR49" s="23"/>
      <c r="PNS49" s="23"/>
      <c r="PNT49" s="23"/>
      <c r="PNU49" s="23"/>
      <c r="PNV49" s="23"/>
      <c r="PNW49" s="23"/>
      <c r="PNX49" s="23"/>
      <c r="PNY49" s="23"/>
      <c r="PNZ49" s="23"/>
      <c r="POA49" s="23"/>
      <c r="POB49" s="23"/>
      <c r="POC49" s="23"/>
      <c r="POD49" s="23"/>
      <c r="POE49" s="23"/>
      <c r="POF49" s="23"/>
      <c r="POG49" s="23"/>
      <c r="POH49" s="23"/>
      <c r="POI49" s="23"/>
      <c r="POJ49" s="23"/>
      <c r="POK49" s="23"/>
      <c r="POL49" s="23"/>
      <c r="POM49" s="23"/>
      <c r="PON49" s="23"/>
      <c r="POO49" s="23"/>
      <c r="POP49" s="23"/>
      <c r="POQ49" s="23"/>
      <c r="POR49" s="23"/>
      <c r="POS49" s="23"/>
      <c r="POT49" s="23"/>
      <c r="POU49" s="23"/>
      <c r="POV49" s="23"/>
      <c r="POW49" s="23"/>
      <c r="POX49" s="23"/>
      <c r="POY49" s="23"/>
      <c r="POZ49" s="23"/>
      <c r="PPA49" s="23"/>
      <c r="PPB49" s="23"/>
      <c r="PPC49" s="23"/>
      <c r="PPD49" s="23"/>
      <c r="PPE49" s="23"/>
      <c r="PPF49" s="23"/>
      <c r="PPG49" s="23"/>
      <c r="PPH49" s="23"/>
      <c r="PPI49" s="23"/>
      <c r="PPJ49" s="23"/>
      <c r="PPK49" s="23"/>
      <c r="PPL49" s="23"/>
      <c r="PPM49" s="23"/>
      <c r="PPN49" s="23"/>
      <c r="PPO49" s="23"/>
      <c r="PPP49" s="23"/>
      <c r="PPQ49" s="23"/>
      <c r="PPR49" s="23"/>
      <c r="PPS49" s="23"/>
      <c r="PPT49" s="23"/>
      <c r="PPU49" s="23"/>
      <c r="PPV49" s="23"/>
      <c r="PPW49" s="23"/>
      <c r="PPX49" s="23"/>
      <c r="PPY49" s="23"/>
      <c r="PPZ49" s="23"/>
      <c r="PQA49" s="23"/>
      <c r="PQB49" s="23"/>
      <c r="PQC49" s="23"/>
      <c r="PQD49" s="23"/>
      <c r="PQE49" s="23"/>
      <c r="PQF49" s="23"/>
      <c r="PQG49" s="23"/>
      <c r="PQH49" s="23"/>
      <c r="PQI49" s="23"/>
      <c r="PQJ49" s="23"/>
      <c r="PQK49" s="23"/>
      <c r="PQL49" s="23"/>
      <c r="PQM49" s="23"/>
      <c r="PQN49" s="23"/>
      <c r="PQO49" s="23"/>
      <c r="PQP49" s="23"/>
      <c r="PQQ49" s="23"/>
      <c r="PQR49" s="23"/>
      <c r="PQS49" s="23"/>
      <c r="PQT49" s="23"/>
      <c r="PQU49" s="23"/>
      <c r="PQV49" s="23"/>
      <c r="PQW49" s="23"/>
      <c r="PQX49" s="23"/>
      <c r="PQY49" s="23"/>
      <c r="PQZ49" s="23"/>
      <c r="PRA49" s="23"/>
      <c r="PRB49" s="23"/>
      <c r="PRC49" s="23"/>
      <c r="PRD49" s="23"/>
      <c r="PRE49" s="23"/>
      <c r="PRF49" s="23"/>
      <c r="PRG49" s="23"/>
      <c r="PRH49" s="23"/>
      <c r="PRI49" s="23"/>
      <c r="PRJ49" s="23"/>
      <c r="PRK49" s="23"/>
      <c r="PRL49" s="23"/>
      <c r="PRM49" s="23"/>
      <c r="PRN49" s="23"/>
      <c r="PRO49" s="23"/>
      <c r="PRP49" s="23"/>
      <c r="PRQ49" s="23"/>
      <c r="PRR49" s="23"/>
      <c r="PRS49" s="23"/>
      <c r="PRT49" s="23"/>
      <c r="PRU49" s="23"/>
      <c r="PRV49" s="23"/>
      <c r="PRW49" s="23"/>
      <c r="PRX49" s="23"/>
      <c r="PRY49" s="23"/>
      <c r="PRZ49" s="23"/>
      <c r="PSA49" s="23"/>
      <c r="PSB49" s="23"/>
      <c r="PSC49" s="23"/>
      <c r="PSD49" s="23"/>
      <c r="PSE49" s="23"/>
      <c r="PSF49" s="23"/>
      <c r="PSG49" s="23"/>
      <c r="PSH49" s="23"/>
      <c r="PSI49" s="23"/>
      <c r="PSJ49" s="23"/>
      <c r="PSK49" s="23"/>
      <c r="PSL49" s="23"/>
      <c r="PSM49" s="23"/>
      <c r="PSN49" s="23"/>
      <c r="PSO49" s="23"/>
      <c r="PSP49" s="23"/>
      <c r="PSQ49" s="23"/>
      <c r="PSR49" s="23"/>
      <c r="PSS49" s="23"/>
      <c r="PST49" s="23"/>
      <c r="PSU49" s="23"/>
      <c r="PSV49" s="23"/>
      <c r="PSW49" s="23"/>
      <c r="PSX49" s="23"/>
      <c r="PSY49" s="23"/>
      <c r="PSZ49" s="23"/>
      <c r="PTA49" s="23"/>
      <c r="PTB49" s="23"/>
      <c r="PTC49" s="23"/>
      <c r="PTD49" s="23"/>
      <c r="PTE49" s="23"/>
      <c r="PTF49" s="23"/>
      <c r="PTG49" s="23"/>
      <c r="PTH49" s="23"/>
      <c r="PTI49" s="23"/>
      <c r="PTJ49" s="23"/>
      <c r="PTK49" s="23"/>
      <c r="PTL49" s="23"/>
      <c r="PTM49" s="23"/>
      <c r="PTN49" s="23"/>
      <c r="PTO49" s="23"/>
      <c r="PTP49" s="23"/>
      <c r="PTQ49" s="23"/>
      <c r="PTR49" s="23"/>
      <c r="PTS49" s="23"/>
      <c r="PTT49" s="23"/>
      <c r="PTU49" s="23"/>
      <c r="PTV49" s="23"/>
      <c r="PTW49" s="23"/>
      <c r="PTX49" s="23"/>
      <c r="PTY49" s="23"/>
      <c r="PTZ49" s="23"/>
      <c r="PUA49" s="23"/>
      <c r="PUB49" s="23"/>
      <c r="PUC49" s="23"/>
      <c r="PUD49" s="23"/>
      <c r="PUE49" s="23"/>
      <c r="PUF49" s="23"/>
      <c r="PUG49" s="23"/>
      <c r="PUH49" s="23"/>
      <c r="PUI49" s="23"/>
      <c r="PUJ49" s="23"/>
      <c r="PUK49" s="23"/>
      <c r="PUL49" s="23"/>
      <c r="PUM49" s="23"/>
      <c r="PUN49" s="23"/>
      <c r="PUO49" s="23"/>
      <c r="PUP49" s="23"/>
      <c r="PUQ49" s="23"/>
      <c r="PUR49" s="23"/>
      <c r="PUS49" s="23"/>
      <c r="PUT49" s="23"/>
      <c r="PUU49" s="23"/>
      <c r="PUV49" s="23"/>
      <c r="PUW49" s="23"/>
      <c r="PUX49" s="23"/>
      <c r="PUY49" s="23"/>
      <c r="PUZ49" s="23"/>
      <c r="PVA49" s="23"/>
      <c r="PVB49" s="23"/>
      <c r="PVC49" s="23"/>
      <c r="PVD49" s="23"/>
      <c r="PVE49" s="23"/>
      <c r="PVF49" s="23"/>
      <c r="PVG49" s="23"/>
      <c r="PVH49" s="23"/>
      <c r="PVI49" s="23"/>
      <c r="PVJ49" s="23"/>
      <c r="PVK49" s="23"/>
      <c r="PVL49" s="23"/>
      <c r="PVM49" s="23"/>
      <c r="PVN49" s="23"/>
      <c r="PVO49" s="23"/>
      <c r="PVP49" s="23"/>
      <c r="PVQ49" s="23"/>
      <c r="PVR49" s="23"/>
      <c r="PVS49" s="23"/>
      <c r="PVT49" s="23"/>
      <c r="PVU49" s="23"/>
      <c r="PVV49" s="23"/>
      <c r="PVW49" s="23"/>
      <c r="PVX49" s="23"/>
      <c r="PVY49" s="23"/>
      <c r="PVZ49" s="23"/>
      <c r="PWA49" s="23"/>
      <c r="PWB49" s="23"/>
      <c r="PWC49" s="23"/>
      <c r="PWD49" s="23"/>
      <c r="PWE49" s="23"/>
      <c r="PWF49" s="23"/>
      <c r="PWG49" s="23"/>
      <c r="PWH49" s="23"/>
      <c r="PWI49" s="23"/>
      <c r="PWJ49" s="23"/>
      <c r="PWK49" s="23"/>
      <c r="PWL49" s="23"/>
      <c r="PWM49" s="23"/>
      <c r="PWN49" s="23"/>
      <c r="PWO49" s="23"/>
      <c r="PWP49" s="23"/>
      <c r="PWQ49" s="23"/>
      <c r="PWR49" s="23"/>
      <c r="PWS49" s="23"/>
      <c r="PWT49" s="23"/>
      <c r="PWU49" s="23"/>
      <c r="PWV49" s="23"/>
      <c r="PWW49" s="23"/>
      <c r="PWX49" s="23"/>
      <c r="PWY49" s="23"/>
      <c r="PWZ49" s="23"/>
      <c r="PXA49" s="23"/>
      <c r="PXB49" s="23"/>
      <c r="PXC49" s="23"/>
      <c r="PXD49" s="23"/>
      <c r="PXE49" s="23"/>
      <c r="PXF49" s="23"/>
      <c r="PXG49" s="23"/>
      <c r="PXH49" s="23"/>
      <c r="PXI49" s="23"/>
      <c r="PXJ49" s="23"/>
      <c r="PXK49" s="23"/>
      <c r="PXL49" s="23"/>
      <c r="PXM49" s="23"/>
      <c r="PXN49" s="23"/>
      <c r="PXO49" s="23"/>
      <c r="PXP49" s="23"/>
      <c r="PXQ49" s="23"/>
      <c r="PXR49" s="23"/>
      <c r="PXS49" s="23"/>
      <c r="PXT49" s="23"/>
      <c r="PXU49" s="23"/>
      <c r="PXV49" s="23"/>
      <c r="PXW49" s="23"/>
      <c r="PXX49" s="23"/>
      <c r="PXY49" s="23"/>
      <c r="PXZ49" s="23"/>
      <c r="PYA49" s="23"/>
      <c r="PYB49" s="23"/>
      <c r="PYC49" s="23"/>
      <c r="PYD49" s="23"/>
      <c r="PYE49" s="23"/>
      <c r="PYF49" s="23"/>
      <c r="PYG49" s="23"/>
      <c r="PYH49" s="23"/>
      <c r="PYI49" s="23"/>
      <c r="PYJ49" s="23"/>
      <c r="PYK49" s="23"/>
      <c r="PYL49" s="23"/>
      <c r="PYM49" s="23"/>
      <c r="PYN49" s="23"/>
      <c r="PYO49" s="23"/>
      <c r="PYP49" s="23"/>
      <c r="PYQ49" s="23"/>
      <c r="PYR49" s="23"/>
      <c r="PYS49" s="23"/>
      <c r="PYT49" s="23"/>
      <c r="PYU49" s="23"/>
      <c r="PYV49" s="23"/>
      <c r="PYW49" s="23"/>
      <c r="PYX49" s="23"/>
      <c r="PYY49" s="23"/>
      <c r="PYZ49" s="23"/>
      <c r="PZA49" s="23"/>
      <c r="PZB49" s="23"/>
      <c r="PZC49" s="23"/>
      <c r="PZD49" s="23"/>
      <c r="PZE49" s="23"/>
      <c r="PZF49" s="23"/>
      <c r="PZG49" s="23"/>
      <c r="PZH49" s="23"/>
      <c r="PZI49" s="23"/>
      <c r="PZJ49" s="23"/>
      <c r="PZK49" s="23"/>
      <c r="PZL49" s="23"/>
      <c r="PZM49" s="23"/>
      <c r="PZN49" s="23"/>
      <c r="PZO49" s="23"/>
      <c r="PZP49" s="23"/>
      <c r="PZQ49" s="23"/>
      <c r="PZR49" s="23"/>
      <c r="PZS49" s="23"/>
      <c r="PZT49" s="23"/>
      <c r="PZU49" s="23"/>
      <c r="PZV49" s="23"/>
      <c r="PZW49" s="23"/>
      <c r="PZX49" s="23"/>
      <c r="PZY49" s="23"/>
      <c r="PZZ49" s="23"/>
      <c r="QAA49" s="23"/>
      <c r="QAB49" s="23"/>
      <c r="QAC49" s="23"/>
      <c r="QAD49" s="23"/>
      <c r="QAE49" s="23"/>
      <c r="QAF49" s="23"/>
      <c r="QAG49" s="23"/>
      <c r="QAH49" s="23"/>
      <c r="QAI49" s="23"/>
      <c r="QAJ49" s="23"/>
      <c r="QAK49" s="23"/>
      <c r="QAL49" s="23"/>
      <c r="QAM49" s="23"/>
      <c r="QAN49" s="23"/>
      <c r="QAO49" s="23"/>
      <c r="QAP49" s="23"/>
      <c r="QAQ49" s="23"/>
      <c r="QAR49" s="23"/>
      <c r="QAS49" s="23"/>
      <c r="QAT49" s="23"/>
      <c r="QAU49" s="23"/>
      <c r="QAV49" s="23"/>
      <c r="QAW49" s="23"/>
      <c r="QAX49" s="23"/>
      <c r="QAY49" s="23"/>
      <c r="QAZ49" s="23"/>
      <c r="QBA49" s="23"/>
      <c r="QBB49" s="23"/>
      <c r="QBC49" s="23"/>
      <c r="QBD49" s="23"/>
      <c r="QBE49" s="23"/>
      <c r="QBF49" s="23"/>
      <c r="QBG49" s="23"/>
      <c r="QBH49" s="23"/>
      <c r="QBI49" s="23"/>
      <c r="QBJ49" s="23"/>
      <c r="QBK49" s="23"/>
      <c r="QBL49" s="23"/>
      <c r="QBM49" s="23"/>
      <c r="QBN49" s="23"/>
      <c r="QBO49" s="23"/>
      <c r="QBP49" s="23"/>
      <c r="QBQ49" s="23"/>
      <c r="QBR49" s="23"/>
      <c r="QBS49" s="23"/>
      <c r="QBT49" s="23"/>
      <c r="QBU49" s="23"/>
      <c r="QBV49" s="23"/>
      <c r="QBW49" s="23"/>
      <c r="QBX49" s="23"/>
      <c r="QBY49" s="23"/>
      <c r="QBZ49" s="23"/>
      <c r="QCA49" s="23"/>
      <c r="QCB49" s="23"/>
      <c r="QCC49" s="23"/>
      <c r="QCD49" s="23"/>
      <c r="QCE49" s="23"/>
      <c r="QCF49" s="23"/>
      <c r="QCG49" s="23"/>
      <c r="QCH49" s="23"/>
      <c r="QCI49" s="23"/>
      <c r="QCJ49" s="23"/>
      <c r="QCK49" s="23"/>
      <c r="QCL49" s="23"/>
      <c r="QCM49" s="23"/>
      <c r="QCN49" s="23"/>
      <c r="QCO49" s="23"/>
      <c r="QCP49" s="23"/>
      <c r="QCQ49" s="23"/>
      <c r="QCR49" s="23"/>
      <c r="QCS49" s="23"/>
      <c r="QCT49" s="23"/>
      <c r="QCU49" s="23"/>
      <c r="QCV49" s="23"/>
      <c r="QCW49" s="23"/>
      <c r="QCX49" s="23"/>
      <c r="QCY49" s="23"/>
      <c r="QCZ49" s="23"/>
      <c r="QDA49" s="23"/>
      <c r="QDB49" s="23"/>
      <c r="QDC49" s="23"/>
      <c r="QDD49" s="23"/>
      <c r="QDE49" s="23"/>
      <c r="QDF49" s="23"/>
      <c r="QDG49" s="23"/>
      <c r="QDH49" s="23"/>
      <c r="QDI49" s="23"/>
      <c r="QDJ49" s="23"/>
      <c r="QDK49" s="23"/>
      <c r="QDL49" s="23"/>
      <c r="QDM49" s="23"/>
      <c r="QDN49" s="23"/>
      <c r="QDO49" s="23"/>
      <c r="QDP49" s="23"/>
      <c r="QDQ49" s="23"/>
      <c r="QDR49" s="23"/>
      <c r="QDS49" s="23"/>
      <c r="QDT49" s="23"/>
      <c r="QDU49" s="23"/>
      <c r="QDV49" s="23"/>
      <c r="QDW49" s="23"/>
      <c r="QDX49" s="23"/>
      <c r="QDY49" s="23"/>
      <c r="QDZ49" s="23"/>
      <c r="QEA49" s="23"/>
      <c r="QEB49" s="23"/>
      <c r="QEC49" s="23"/>
      <c r="QED49" s="23"/>
      <c r="QEE49" s="23"/>
      <c r="QEF49" s="23"/>
      <c r="QEG49" s="23"/>
      <c r="QEH49" s="23"/>
      <c r="QEI49" s="23"/>
      <c r="QEJ49" s="23"/>
      <c r="QEK49" s="23"/>
      <c r="QEL49" s="23"/>
      <c r="QEM49" s="23"/>
      <c r="QEN49" s="23"/>
      <c r="QEO49" s="23"/>
      <c r="QEP49" s="23"/>
      <c r="QEQ49" s="23"/>
      <c r="QER49" s="23"/>
      <c r="QES49" s="23"/>
      <c r="QET49" s="23"/>
      <c r="QEU49" s="23"/>
      <c r="QEV49" s="23"/>
      <c r="QEW49" s="23"/>
      <c r="QEX49" s="23"/>
      <c r="QEY49" s="23"/>
      <c r="QEZ49" s="23"/>
      <c r="QFA49" s="23"/>
      <c r="QFB49" s="23"/>
      <c r="QFC49" s="23"/>
      <c r="QFD49" s="23"/>
      <c r="QFE49" s="23"/>
      <c r="QFF49" s="23"/>
      <c r="QFG49" s="23"/>
      <c r="QFH49" s="23"/>
      <c r="QFI49" s="23"/>
      <c r="QFJ49" s="23"/>
      <c r="QFK49" s="23"/>
      <c r="QFL49" s="23"/>
      <c r="QFM49" s="23"/>
      <c r="QFN49" s="23"/>
      <c r="QFO49" s="23"/>
      <c r="QFP49" s="23"/>
      <c r="QFQ49" s="23"/>
      <c r="QFR49" s="23"/>
      <c r="QFS49" s="23"/>
      <c r="QFT49" s="23"/>
      <c r="QFU49" s="23"/>
      <c r="QFV49" s="23"/>
      <c r="QFW49" s="23"/>
      <c r="QFX49" s="23"/>
      <c r="QFY49" s="23"/>
      <c r="QFZ49" s="23"/>
      <c r="QGA49" s="23"/>
      <c r="QGB49" s="23"/>
      <c r="QGC49" s="23"/>
      <c r="QGD49" s="23"/>
      <c r="QGE49" s="23"/>
      <c r="QGF49" s="23"/>
      <c r="QGG49" s="23"/>
      <c r="QGH49" s="23"/>
      <c r="QGI49" s="23"/>
      <c r="QGJ49" s="23"/>
      <c r="QGK49" s="23"/>
      <c r="QGL49" s="23"/>
      <c r="QGM49" s="23"/>
      <c r="QGN49" s="23"/>
      <c r="QGO49" s="23"/>
      <c r="QGP49" s="23"/>
      <c r="QGQ49" s="23"/>
      <c r="QGR49" s="23"/>
      <c r="QGS49" s="23"/>
      <c r="QGT49" s="23"/>
      <c r="QGU49" s="23"/>
      <c r="QGV49" s="23"/>
      <c r="QGW49" s="23"/>
      <c r="QGX49" s="23"/>
      <c r="QGY49" s="23"/>
      <c r="QGZ49" s="23"/>
      <c r="QHA49" s="23"/>
      <c r="QHB49" s="23"/>
      <c r="QHC49" s="23"/>
      <c r="QHD49" s="23"/>
      <c r="QHE49" s="23"/>
      <c r="QHF49" s="23"/>
      <c r="QHG49" s="23"/>
      <c r="QHH49" s="23"/>
      <c r="QHI49" s="23"/>
      <c r="QHJ49" s="23"/>
      <c r="QHK49" s="23"/>
      <c r="QHL49" s="23"/>
      <c r="QHM49" s="23"/>
      <c r="QHN49" s="23"/>
      <c r="QHO49" s="23"/>
      <c r="QHP49" s="23"/>
      <c r="QHQ49" s="23"/>
      <c r="QHR49" s="23"/>
      <c r="QHS49" s="23"/>
      <c r="QHT49" s="23"/>
      <c r="QHU49" s="23"/>
      <c r="QHV49" s="23"/>
      <c r="QHW49" s="23"/>
      <c r="QHX49" s="23"/>
      <c r="QHY49" s="23"/>
      <c r="QHZ49" s="23"/>
      <c r="QIA49" s="23"/>
      <c r="QIB49" s="23"/>
      <c r="QIC49" s="23"/>
      <c r="QID49" s="23"/>
      <c r="QIE49" s="23"/>
      <c r="QIF49" s="23"/>
      <c r="QIG49" s="23"/>
      <c r="QIH49" s="23"/>
      <c r="QII49" s="23"/>
      <c r="QIJ49" s="23"/>
      <c r="QIK49" s="23"/>
      <c r="QIL49" s="23"/>
      <c r="QIM49" s="23"/>
      <c r="QIN49" s="23"/>
      <c r="QIO49" s="23"/>
      <c r="QIP49" s="23"/>
      <c r="QIQ49" s="23"/>
      <c r="QIR49" s="23"/>
      <c r="QIS49" s="23"/>
      <c r="QIT49" s="23"/>
      <c r="QIU49" s="23"/>
      <c r="QIV49" s="23"/>
      <c r="QIW49" s="23"/>
      <c r="QIX49" s="23"/>
      <c r="QIY49" s="23"/>
      <c r="QIZ49" s="23"/>
      <c r="QJA49" s="23"/>
      <c r="QJB49" s="23"/>
      <c r="QJC49" s="23"/>
      <c r="QJD49" s="23"/>
      <c r="QJE49" s="23"/>
      <c r="QJF49" s="23"/>
      <c r="QJG49" s="23"/>
      <c r="QJH49" s="23"/>
      <c r="QJI49" s="23"/>
      <c r="QJJ49" s="23"/>
      <c r="QJK49" s="23"/>
      <c r="QJL49" s="23"/>
      <c r="QJM49" s="23"/>
      <c r="QJN49" s="23"/>
      <c r="QJO49" s="23"/>
      <c r="QJP49" s="23"/>
      <c r="QJQ49" s="23"/>
      <c r="QJR49" s="23"/>
      <c r="QJS49" s="23"/>
      <c r="QJT49" s="23"/>
      <c r="QJU49" s="23"/>
      <c r="QJV49" s="23"/>
      <c r="QJW49" s="23"/>
      <c r="QJX49" s="23"/>
      <c r="QJY49" s="23"/>
      <c r="QJZ49" s="23"/>
      <c r="QKA49" s="23"/>
      <c r="QKB49" s="23"/>
      <c r="QKC49" s="23"/>
      <c r="QKD49" s="23"/>
      <c r="QKE49" s="23"/>
      <c r="QKF49" s="23"/>
      <c r="QKG49" s="23"/>
      <c r="QKH49" s="23"/>
      <c r="QKI49" s="23"/>
      <c r="QKJ49" s="23"/>
      <c r="QKK49" s="23"/>
      <c r="QKL49" s="23"/>
      <c r="QKM49" s="23"/>
      <c r="QKN49" s="23"/>
      <c r="QKO49" s="23"/>
      <c r="QKP49" s="23"/>
      <c r="QKQ49" s="23"/>
      <c r="QKR49" s="23"/>
      <c r="QKS49" s="23"/>
      <c r="QKT49" s="23"/>
      <c r="QKU49" s="23"/>
      <c r="QKV49" s="23"/>
      <c r="QKW49" s="23"/>
      <c r="QKX49" s="23"/>
      <c r="QKY49" s="23"/>
      <c r="QKZ49" s="23"/>
      <c r="QLA49" s="23"/>
      <c r="QLB49" s="23"/>
      <c r="QLC49" s="23"/>
      <c r="QLD49" s="23"/>
      <c r="QLE49" s="23"/>
      <c r="QLF49" s="23"/>
      <c r="QLG49" s="23"/>
      <c r="QLH49" s="23"/>
      <c r="QLI49" s="23"/>
      <c r="QLJ49" s="23"/>
      <c r="QLK49" s="23"/>
      <c r="QLL49" s="23"/>
      <c r="QLM49" s="23"/>
      <c r="QLN49" s="23"/>
      <c r="QLO49" s="23"/>
      <c r="QLP49" s="23"/>
      <c r="QLQ49" s="23"/>
      <c r="QLR49" s="23"/>
      <c r="QLS49" s="23"/>
      <c r="QLT49" s="23"/>
      <c r="QLU49" s="23"/>
      <c r="QLV49" s="23"/>
      <c r="QLW49" s="23"/>
      <c r="QLX49" s="23"/>
      <c r="QLY49" s="23"/>
      <c r="QLZ49" s="23"/>
      <c r="QMA49" s="23"/>
      <c r="QMB49" s="23"/>
      <c r="QMC49" s="23"/>
      <c r="QMD49" s="23"/>
      <c r="QME49" s="23"/>
      <c r="QMF49" s="23"/>
      <c r="QMG49" s="23"/>
      <c r="QMH49" s="23"/>
      <c r="QMI49" s="23"/>
      <c r="QMJ49" s="23"/>
      <c r="QMK49" s="23"/>
      <c r="QML49" s="23"/>
      <c r="QMM49" s="23"/>
      <c r="QMN49" s="23"/>
      <c r="QMO49" s="23"/>
      <c r="QMP49" s="23"/>
      <c r="QMQ49" s="23"/>
      <c r="QMR49" s="23"/>
      <c r="QMS49" s="23"/>
      <c r="QMT49" s="23"/>
      <c r="QMU49" s="23"/>
      <c r="QMV49" s="23"/>
      <c r="QMW49" s="23"/>
      <c r="QMX49" s="23"/>
      <c r="QMY49" s="23"/>
      <c r="QMZ49" s="23"/>
      <c r="QNA49" s="23"/>
      <c r="QNB49" s="23"/>
      <c r="QNC49" s="23"/>
      <c r="QND49" s="23"/>
      <c r="QNE49" s="23"/>
      <c r="QNF49" s="23"/>
      <c r="QNG49" s="23"/>
      <c r="QNH49" s="23"/>
      <c r="QNI49" s="23"/>
      <c r="QNJ49" s="23"/>
      <c r="QNK49" s="23"/>
      <c r="QNL49" s="23"/>
      <c r="QNM49" s="23"/>
      <c r="QNN49" s="23"/>
      <c r="QNO49" s="23"/>
      <c r="QNP49" s="23"/>
      <c r="QNQ49" s="23"/>
      <c r="QNR49" s="23"/>
      <c r="QNS49" s="23"/>
      <c r="QNT49" s="23"/>
      <c r="QNU49" s="23"/>
      <c r="QNV49" s="23"/>
      <c r="QNW49" s="23"/>
      <c r="QNX49" s="23"/>
      <c r="QNY49" s="23"/>
      <c r="QNZ49" s="23"/>
      <c r="QOA49" s="23"/>
      <c r="QOB49" s="23"/>
      <c r="QOC49" s="23"/>
      <c r="QOD49" s="23"/>
      <c r="QOE49" s="23"/>
      <c r="QOF49" s="23"/>
      <c r="QOG49" s="23"/>
      <c r="QOH49" s="23"/>
      <c r="QOI49" s="23"/>
      <c r="QOJ49" s="23"/>
      <c r="QOK49" s="23"/>
      <c r="QOL49" s="23"/>
      <c r="QOM49" s="23"/>
      <c r="QON49" s="23"/>
      <c r="QOO49" s="23"/>
      <c r="QOP49" s="23"/>
      <c r="QOQ49" s="23"/>
      <c r="QOR49" s="23"/>
      <c r="QOS49" s="23"/>
      <c r="QOT49" s="23"/>
      <c r="QOU49" s="23"/>
      <c r="QOV49" s="23"/>
      <c r="QOW49" s="23"/>
      <c r="QOX49" s="23"/>
      <c r="QOY49" s="23"/>
      <c r="QOZ49" s="23"/>
      <c r="QPA49" s="23"/>
      <c r="QPB49" s="23"/>
      <c r="QPC49" s="23"/>
      <c r="QPD49" s="23"/>
      <c r="QPE49" s="23"/>
      <c r="QPF49" s="23"/>
      <c r="QPG49" s="23"/>
      <c r="QPH49" s="23"/>
      <c r="QPI49" s="23"/>
      <c r="QPJ49" s="23"/>
      <c r="QPK49" s="23"/>
      <c r="QPL49" s="23"/>
      <c r="QPM49" s="23"/>
      <c r="QPN49" s="23"/>
      <c r="QPO49" s="23"/>
      <c r="QPP49" s="23"/>
      <c r="QPQ49" s="23"/>
      <c r="QPR49" s="23"/>
      <c r="QPS49" s="23"/>
      <c r="QPT49" s="23"/>
      <c r="QPU49" s="23"/>
      <c r="QPV49" s="23"/>
      <c r="QPW49" s="23"/>
      <c r="QPX49" s="23"/>
      <c r="QPY49" s="23"/>
      <c r="QPZ49" s="23"/>
      <c r="QQA49" s="23"/>
      <c r="QQB49" s="23"/>
      <c r="QQC49" s="23"/>
      <c r="QQD49" s="23"/>
      <c r="QQE49" s="23"/>
      <c r="QQF49" s="23"/>
      <c r="QQG49" s="23"/>
      <c r="QQH49" s="23"/>
      <c r="QQI49" s="23"/>
      <c r="QQJ49" s="23"/>
      <c r="QQK49" s="23"/>
      <c r="QQL49" s="23"/>
      <c r="QQM49" s="23"/>
      <c r="QQN49" s="23"/>
      <c r="QQO49" s="23"/>
      <c r="QQP49" s="23"/>
      <c r="QQQ49" s="23"/>
      <c r="QQR49" s="23"/>
      <c r="QQS49" s="23"/>
      <c r="QQT49" s="23"/>
      <c r="QQU49" s="23"/>
      <c r="QQV49" s="23"/>
      <c r="QQW49" s="23"/>
      <c r="QQX49" s="23"/>
      <c r="QQY49" s="23"/>
      <c r="QQZ49" s="23"/>
      <c r="QRA49" s="23"/>
      <c r="QRB49" s="23"/>
      <c r="QRC49" s="23"/>
      <c r="QRD49" s="23"/>
      <c r="QRE49" s="23"/>
      <c r="QRF49" s="23"/>
      <c r="QRG49" s="23"/>
      <c r="QRH49" s="23"/>
      <c r="QRI49" s="23"/>
      <c r="QRJ49" s="23"/>
      <c r="QRK49" s="23"/>
      <c r="QRL49" s="23"/>
      <c r="QRM49" s="23"/>
      <c r="QRN49" s="23"/>
      <c r="QRO49" s="23"/>
      <c r="QRP49" s="23"/>
      <c r="QRQ49" s="23"/>
      <c r="QRR49" s="23"/>
      <c r="QRS49" s="23"/>
      <c r="QRT49" s="23"/>
      <c r="QRU49" s="23"/>
      <c r="QRV49" s="23"/>
      <c r="QRW49" s="23"/>
      <c r="QRX49" s="23"/>
      <c r="QRY49" s="23"/>
      <c r="QRZ49" s="23"/>
      <c r="QSA49" s="23"/>
      <c r="QSB49" s="23"/>
      <c r="QSC49" s="23"/>
      <c r="QSD49" s="23"/>
      <c r="QSE49" s="23"/>
      <c r="QSF49" s="23"/>
      <c r="QSG49" s="23"/>
      <c r="QSH49" s="23"/>
      <c r="QSI49" s="23"/>
      <c r="QSJ49" s="23"/>
      <c r="QSK49" s="23"/>
      <c r="QSL49" s="23"/>
      <c r="QSM49" s="23"/>
      <c r="QSN49" s="23"/>
      <c r="QSO49" s="23"/>
      <c r="QSP49" s="23"/>
      <c r="QSQ49" s="23"/>
      <c r="QSR49" s="23"/>
      <c r="QSS49" s="23"/>
      <c r="QST49" s="23"/>
      <c r="QSU49" s="23"/>
      <c r="QSV49" s="23"/>
      <c r="QSW49" s="23"/>
      <c r="QSX49" s="23"/>
      <c r="QSY49" s="23"/>
      <c r="QSZ49" s="23"/>
      <c r="QTA49" s="23"/>
      <c r="QTB49" s="23"/>
      <c r="QTC49" s="23"/>
      <c r="QTD49" s="23"/>
      <c r="QTE49" s="23"/>
      <c r="QTF49" s="23"/>
      <c r="QTG49" s="23"/>
      <c r="QTH49" s="23"/>
      <c r="QTI49" s="23"/>
      <c r="QTJ49" s="23"/>
      <c r="QTK49" s="23"/>
      <c r="QTL49" s="23"/>
      <c r="QTM49" s="23"/>
      <c r="QTN49" s="23"/>
      <c r="QTO49" s="23"/>
      <c r="QTP49" s="23"/>
      <c r="QTQ49" s="23"/>
      <c r="QTR49" s="23"/>
      <c r="QTS49" s="23"/>
      <c r="QTT49" s="23"/>
      <c r="QTU49" s="23"/>
      <c r="QTV49" s="23"/>
      <c r="QTW49" s="23"/>
      <c r="QTX49" s="23"/>
      <c r="QTY49" s="23"/>
      <c r="QTZ49" s="23"/>
      <c r="QUA49" s="23"/>
      <c r="QUB49" s="23"/>
      <c r="QUC49" s="23"/>
      <c r="QUD49" s="23"/>
      <c r="QUE49" s="23"/>
      <c r="QUF49" s="23"/>
      <c r="QUG49" s="23"/>
      <c r="QUH49" s="23"/>
      <c r="QUI49" s="23"/>
      <c r="QUJ49" s="23"/>
      <c r="QUK49" s="23"/>
      <c r="QUL49" s="23"/>
      <c r="QUM49" s="23"/>
      <c r="QUN49" s="23"/>
      <c r="QUO49" s="23"/>
      <c r="QUP49" s="23"/>
      <c r="QUQ49" s="23"/>
      <c r="QUR49" s="23"/>
      <c r="QUS49" s="23"/>
      <c r="QUT49" s="23"/>
      <c r="QUU49" s="23"/>
      <c r="QUV49" s="23"/>
      <c r="QUW49" s="23"/>
      <c r="QUX49" s="23"/>
      <c r="QUY49" s="23"/>
      <c r="QUZ49" s="23"/>
      <c r="QVA49" s="23"/>
      <c r="QVB49" s="23"/>
      <c r="QVC49" s="23"/>
      <c r="QVD49" s="23"/>
      <c r="QVE49" s="23"/>
      <c r="QVF49" s="23"/>
      <c r="QVG49" s="23"/>
      <c r="QVH49" s="23"/>
      <c r="QVI49" s="23"/>
      <c r="QVJ49" s="23"/>
      <c r="QVK49" s="23"/>
      <c r="QVL49" s="23"/>
      <c r="QVM49" s="23"/>
      <c r="QVN49" s="23"/>
      <c r="QVO49" s="23"/>
      <c r="QVP49" s="23"/>
      <c r="QVQ49" s="23"/>
      <c r="QVR49" s="23"/>
      <c r="QVS49" s="23"/>
      <c r="QVT49" s="23"/>
      <c r="QVU49" s="23"/>
      <c r="QVV49" s="23"/>
      <c r="QVW49" s="23"/>
      <c r="QVX49" s="23"/>
      <c r="QVY49" s="23"/>
      <c r="QVZ49" s="23"/>
      <c r="QWA49" s="23"/>
      <c r="QWB49" s="23"/>
      <c r="QWC49" s="23"/>
      <c r="QWD49" s="23"/>
      <c r="QWE49" s="23"/>
      <c r="QWF49" s="23"/>
      <c r="QWG49" s="23"/>
      <c r="QWH49" s="23"/>
      <c r="QWI49" s="23"/>
      <c r="QWJ49" s="23"/>
      <c r="QWK49" s="23"/>
      <c r="QWL49" s="23"/>
      <c r="QWM49" s="23"/>
      <c r="QWN49" s="23"/>
      <c r="QWO49" s="23"/>
      <c r="QWP49" s="23"/>
      <c r="QWQ49" s="23"/>
      <c r="QWR49" s="23"/>
      <c r="QWS49" s="23"/>
      <c r="QWT49" s="23"/>
      <c r="QWU49" s="23"/>
      <c r="QWV49" s="23"/>
      <c r="QWW49" s="23"/>
      <c r="QWX49" s="23"/>
      <c r="QWY49" s="23"/>
      <c r="QWZ49" s="23"/>
      <c r="QXA49" s="23"/>
      <c r="QXB49" s="23"/>
      <c r="QXC49" s="23"/>
      <c r="QXD49" s="23"/>
      <c r="QXE49" s="23"/>
      <c r="QXF49" s="23"/>
      <c r="QXG49" s="23"/>
      <c r="QXH49" s="23"/>
      <c r="QXI49" s="23"/>
      <c r="QXJ49" s="23"/>
      <c r="QXK49" s="23"/>
      <c r="QXL49" s="23"/>
      <c r="QXM49" s="23"/>
      <c r="QXN49" s="23"/>
      <c r="QXO49" s="23"/>
      <c r="QXP49" s="23"/>
      <c r="QXQ49" s="23"/>
      <c r="QXR49" s="23"/>
      <c r="QXS49" s="23"/>
      <c r="QXT49" s="23"/>
      <c r="QXU49" s="23"/>
      <c r="QXV49" s="23"/>
      <c r="QXW49" s="23"/>
      <c r="QXX49" s="23"/>
      <c r="QXY49" s="23"/>
      <c r="QXZ49" s="23"/>
      <c r="QYA49" s="23"/>
      <c r="QYB49" s="23"/>
      <c r="QYC49" s="23"/>
      <c r="QYD49" s="23"/>
      <c r="QYE49" s="23"/>
      <c r="QYF49" s="23"/>
      <c r="QYG49" s="23"/>
      <c r="QYH49" s="23"/>
      <c r="QYI49" s="23"/>
      <c r="QYJ49" s="23"/>
      <c r="QYK49" s="23"/>
      <c r="QYL49" s="23"/>
      <c r="QYM49" s="23"/>
      <c r="QYN49" s="23"/>
      <c r="QYO49" s="23"/>
      <c r="QYP49" s="23"/>
      <c r="QYQ49" s="23"/>
      <c r="QYR49" s="23"/>
      <c r="QYS49" s="23"/>
      <c r="QYT49" s="23"/>
      <c r="QYU49" s="23"/>
      <c r="QYV49" s="23"/>
      <c r="QYW49" s="23"/>
      <c r="QYX49" s="23"/>
      <c r="QYY49" s="23"/>
      <c r="QYZ49" s="23"/>
      <c r="QZA49" s="23"/>
      <c r="QZB49" s="23"/>
      <c r="QZC49" s="23"/>
      <c r="QZD49" s="23"/>
      <c r="QZE49" s="23"/>
      <c r="QZF49" s="23"/>
      <c r="QZG49" s="23"/>
      <c r="QZH49" s="23"/>
      <c r="QZI49" s="23"/>
      <c r="QZJ49" s="23"/>
      <c r="QZK49" s="23"/>
      <c r="QZL49" s="23"/>
      <c r="QZM49" s="23"/>
      <c r="QZN49" s="23"/>
      <c r="QZO49" s="23"/>
      <c r="QZP49" s="23"/>
      <c r="QZQ49" s="23"/>
      <c r="QZR49" s="23"/>
      <c r="QZS49" s="23"/>
      <c r="QZT49" s="23"/>
      <c r="QZU49" s="23"/>
      <c r="QZV49" s="23"/>
      <c r="QZW49" s="23"/>
      <c r="QZX49" s="23"/>
      <c r="QZY49" s="23"/>
      <c r="QZZ49" s="23"/>
      <c r="RAA49" s="23"/>
      <c r="RAB49" s="23"/>
      <c r="RAC49" s="23"/>
      <c r="RAD49" s="23"/>
      <c r="RAE49" s="23"/>
      <c r="RAF49" s="23"/>
      <c r="RAG49" s="23"/>
      <c r="RAH49" s="23"/>
      <c r="RAI49" s="23"/>
      <c r="RAJ49" s="23"/>
      <c r="RAK49" s="23"/>
      <c r="RAL49" s="23"/>
      <c r="RAM49" s="23"/>
      <c r="RAN49" s="23"/>
      <c r="RAO49" s="23"/>
      <c r="RAP49" s="23"/>
      <c r="RAQ49" s="23"/>
      <c r="RAR49" s="23"/>
      <c r="RAS49" s="23"/>
      <c r="RAT49" s="23"/>
      <c r="RAU49" s="23"/>
      <c r="RAV49" s="23"/>
      <c r="RAW49" s="23"/>
      <c r="RAX49" s="23"/>
      <c r="RAY49" s="23"/>
      <c r="RAZ49" s="23"/>
      <c r="RBA49" s="23"/>
      <c r="RBB49" s="23"/>
      <c r="RBC49" s="23"/>
      <c r="RBD49" s="23"/>
      <c r="RBE49" s="23"/>
      <c r="RBF49" s="23"/>
      <c r="RBG49" s="23"/>
      <c r="RBH49" s="23"/>
      <c r="RBI49" s="23"/>
      <c r="RBJ49" s="23"/>
      <c r="RBK49" s="23"/>
      <c r="RBL49" s="23"/>
      <c r="RBM49" s="23"/>
      <c r="RBN49" s="23"/>
      <c r="RBO49" s="23"/>
      <c r="RBP49" s="23"/>
      <c r="RBQ49" s="23"/>
      <c r="RBR49" s="23"/>
      <c r="RBS49" s="23"/>
      <c r="RBT49" s="23"/>
      <c r="RBU49" s="23"/>
      <c r="RBV49" s="23"/>
      <c r="RBW49" s="23"/>
      <c r="RBX49" s="23"/>
      <c r="RBY49" s="23"/>
      <c r="RBZ49" s="23"/>
      <c r="RCA49" s="23"/>
      <c r="RCB49" s="23"/>
      <c r="RCC49" s="23"/>
      <c r="RCD49" s="23"/>
      <c r="RCE49" s="23"/>
      <c r="RCF49" s="23"/>
      <c r="RCG49" s="23"/>
      <c r="RCH49" s="23"/>
      <c r="RCI49" s="23"/>
      <c r="RCJ49" s="23"/>
      <c r="RCK49" s="23"/>
      <c r="RCL49" s="23"/>
      <c r="RCM49" s="23"/>
      <c r="RCN49" s="23"/>
      <c r="RCO49" s="23"/>
      <c r="RCP49" s="23"/>
      <c r="RCQ49" s="23"/>
      <c r="RCR49" s="23"/>
      <c r="RCS49" s="23"/>
      <c r="RCT49" s="23"/>
      <c r="RCU49" s="23"/>
      <c r="RCV49" s="23"/>
      <c r="RCW49" s="23"/>
      <c r="RCX49" s="23"/>
      <c r="RCY49" s="23"/>
      <c r="RCZ49" s="23"/>
      <c r="RDA49" s="23"/>
      <c r="RDB49" s="23"/>
      <c r="RDC49" s="23"/>
      <c r="RDD49" s="23"/>
      <c r="RDE49" s="23"/>
      <c r="RDF49" s="23"/>
      <c r="RDG49" s="23"/>
      <c r="RDH49" s="23"/>
      <c r="RDI49" s="23"/>
      <c r="RDJ49" s="23"/>
      <c r="RDK49" s="23"/>
      <c r="RDL49" s="23"/>
      <c r="RDM49" s="23"/>
      <c r="RDN49" s="23"/>
      <c r="RDO49" s="23"/>
      <c r="RDP49" s="23"/>
      <c r="RDQ49" s="23"/>
      <c r="RDR49" s="23"/>
      <c r="RDS49" s="23"/>
      <c r="RDT49" s="23"/>
      <c r="RDU49" s="23"/>
      <c r="RDV49" s="23"/>
      <c r="RDW49" s="23"/>
      <c r="RDX49" s="23"/>
      <c r="RDY49" s="23"/>
      <c r="RDZ49" s="23"/>
      <c r="REA49" s="23"/>
      <c r="REB49" s="23"/>
      <c r="REC49" s="23"/>
      <c r="RED49" s="23"/>
      <c r="REE49" s="23"/>
      <c r="REF49" s="23"/>
      <c r="REG49" s="23"/>
      <c r="REH49" s="23"/>
      <c r="REI49" s="23"/>
      <c r="REJ49" s="23"/>
      <c r="REK49" s="23"/>
      <c r="REL49" s="23"/>
      <c r="REM49" s="23"/>
      <c r="REN49" s="23"/>
      <c r="REO49" s="23"/>
      <c r="REP49" s="23"/>
      <c r="REQ49" s="23"/>
      <c r="RER49" s="23"/>
      <c r="RES49" s="23"/>
      <c r="RET49" s="23"/>
      <c r="REU49" s="23"/>
      <c r="REV49" s="23"/>
      <c r="REW49" s="23"/>
      <c r="REX49" s="23"/>
      <c r="REY49" s="23"/>
      <c r="REZ49" s="23"/>
      <c r="RFA49" s="23"/>
      <c r="RFB49" s="23"/>
      <c r="RFC49" s="23"/>
      <c r="RFD49" s="23"/>
      <c r="RFE49" s="23"/>
      <c r="RFF49" s="23"/>
      <c r="RFG49" s="23"/>
      <c r="RFH49" s="23"/>
      <c r="RFI49" s="23"/>
      <c r="RFJ49" s="23"/>
      <c r="RFK49" s="23"/>
      <c r="RFL49" s="23"/>
      <c r="RFM49" s="23"/>
      <c r="RFN49" s="23"/>
      <c r="RFO49" s="23"/>
      <c r="RFP49" s="23"/>
      <c r="RFQ49" s="23"/>
      <c r="RFR49" s="23"/>
      <c r="RFS49" s="23"/>
      <c r="RFT49" s="23"/>
      <c r="RFU49" s="23"/>
      <c r="RFV49" s="23"/>
      <c r="RFW49" s="23"/>
      <c r="RFX49" s="23"/>
      <c r="RFY49" s="23"/>
      <c r="RFZ49" s="23"/>
      <c r="RGA49" s="23"/>
      <c r="RGB49" s="23"/>
      <c r="RGC49" s="23"/>
      <c r="RGD49" s="23"/>
      <c r="RGE49" s="23"/>
      <c r="RGF49" s="23"/>
      <c r="RGG49" s="23"/>
      <c r="RGH49" s="23"/>
      <c r="RGI49" s="23"/>
      <c r="RGJ49" s="23"/>
      <c r="RGK49" s="23"/>
      <c r="RGL49" s="23"/>
      <c r="RGM49" s="23"/>
      <c r="RGN49" s="23"/>
      <c r="RGO49" s="23"/>
      <c r="RGP49" s="23"/>
      <c r="RGQ49" s="23"/>
      <c r="RGR49" s="23"/>
      <c r="RGS49" s="23"/>
      <c r="RGT49" s="23"/>
      <c r="RGU49" s="23"/>
      <c r="RGV49" s="23"/>
      <c r="RGW49" s="23"/>
      <c r="RGX49" s="23"/>
      <c r="RGY49" s="23"/>
      <c r="RGZ49" s="23"/>
      <c r="RHA49" s="23"/>
      <c r="RHB49" s="23"/>
      <c r="RHC49" s="23"/>
      <c r="RHD49" s="23"/>
      <c r="RHE49" s="23"/>
      <c r="RHF49" s="23"/>
      <c r="RHG49" s="23"/>
      <c r="RHH49" s="23"/>
      <c r="RHI49" s="23"/>
      <c r="RHJ49" s="23"/>
      <c r="RHK49" s="23"/>
      <c r="RHL49" s="23"/>
      <c r="RHM49" s="23"/>
      <c r="RHN49" s="23"/>
      <c r="RHO49" s="23"/>
      <c r="RHP49" s="23"/>
      <c r="RHQ49" s="23"/>
      <c r="RHR49" s="23"/>
      <c r="RHS49" s="23"/>
      <c r="RHT49" s="23"/>
      <c r="RHU49" s="23"/>
      <c r="RHV49" s="23"/>
      <c r="RHW49" s="23"/>
      <c r="RHX49" s="23"/>
      <c r="RHY49" s="23"/>
      <c r="RHZ49" s="23"/>
      <c r="RIA49" s="23"/>
      <c r="RIB49" s="23"/>
      <c r="RIC49" s="23"/>
      <c r="RID49" s="23"/>
      <c r="RIE49" s="23"/>
      <c r="RIF49" s="23"/>
      <c r="RIG49" s="23"/>
      <c r="RIH49" s="23"/>
      <c r="RII49" s="23"/>
      <c r="RIJ49" s="23"/>
      <c r="RIK49" s="23"/>
      <c r="RIL49" s="23"/>
      <c r="RIM49" s="23"/>
      <c r="RIN49" s="23"/>
      <c r="RIO49" s="23"/>
      <c r="RIP49" s="23"/>
      <c r="RIQ49" s="23"/>
      <c r="RIR49" s="23"/>
      <c r="RIS49" s="23"/>
      <c r="RIT49" s="23"/>
      <c r="RIU49" s="23"/>
      <c r="RIV49" s="23"/>
      <c r="RIW49" s="23"/>
      <c r="RIX49" s="23"/>
      <c r="RIY49" s="23"/>
      <c r="RIZ49" s="23"/>
      <c r="RJA49" s="23"/>
      <c r="RJB49" s="23"/>
      <c r="RJC49" s="23"/>
      <c r="RJD49" s="23"/>
      <c r="RJE49" s="23"/>
      <c r="RJF49" s="23"/>
      <c r="RJG49" s="23"/>
      <c r="RJH49" s="23"/>
      <c r="RJI49" s="23"/>
      <c r="RJJ49" s="23"/>
      <c r="RJK49" s="23"/>
      <c r="RJL49" s="23"/>
      <c r="RJM49" s="23"/>
      <c r="RJN49" s="23"/>
      <c r="RJO49" s="23"/>
      <c r="RJP49" s="23"/>
      <c r="RJQ49" s="23"/>
      <c r="RJR49" s="23"/>
      <c r="RJS49" s="23"/>
      <c r="RJT49" s="23"/>
      <c r="RJU49" s="23"/>
      <c r="RJV49" s="23"/>
      <c r="RJW49" s="23"/>
      <c r="RJX49" s="23"/>
      <c r="RJY49" s="23"/>
      <c r="RJZ49" s="23"/>
      <c r="RKA49" s="23"/>
      <c r="RKB49" s="23"/>
      <c r="RKC49" s="23"/>
      <c r="RKD49" s="23"/>
      <c r="RKE49" s="23"/>
      <c r="RKF49" s="23"/>
      <c r="RKG49" s="23"/>
      <c r="RKH49" s="23"/>
      <c r="RKI49" s="23"/>
      <c r="RKJ49" s="23"/>
      <c r="RKK49" s="23"/>
      <c r="RKL49" s="23"/>
      <c r="RKM49" s="23"/>
      <c r="RKN49" s="23"/>
      <c r="RKO49" s="23"/>
      <c r="RKP49" s="23"/>
      <c r="RKQ49" s="23"/>
      <c r="RKR49" s="23"/>
      <c r="RKS49" s="23"/>
      <c r="RKT49" s="23"/>
      <c r="RKU49" s="23"/>
      <c r="RKV49" s="23"/>
      <c r="RKW49" s="23"/>
      <c r="RKX49" s="23"/>
      <c r="RKY49" s="23"/>
      <c r="RKZ49" s="23"/>
      <c r="RLA49" s="23"/>
      <c r="RLB49" s="23"/>
      <c r="RLC49" s="23"/>
      <c r="RLD49" s="23"/>
      <c r="RLE49" s="23"/>
      <c r="RLF49" s="23"/>
      <c r="RLG49" s="23"/>
      <c r="RLH49" s="23"/>
      <c r="RLI49" s="23"/>
      <c r="RLJ49" s="23"/>
      <c r="RLK49" s="23"/>
      <c r="RLL49" s="23"/>
      <c r="RLM49" s="23"/>
      <c r="RLN49" s="23"/>
      <c r="RLO49" s="23"/>
      <c r="RLP49" s="23"/>
      <c r="RLQ49" s="23"/>
      <c r="RLR49" s="23"/>
      <c r="RLS49" s="23"/>
      <c r="RLT49" s="23"/>
      <c r="RLU49" s="23"/>
      <c r="RLV49" s="23"/>
      <c r="RLW49" s="23"/>
      <c r="RLX49" s="23"/>
      <c r="RLY49" s="23"/>
      <c r="RLZ49" s="23"/>
      <c r="RMA49" s="23"/>
      <c r="RMB49" s="23"/>
      <c r="RMC49" s="23"/>
      <c r="RMD49" s="23"/>
      <c r="RME49" s="23"/>
      <c r="RMF49" s="23"/>
      <c r="RMG49" s="23"/>
      <c r="RMH49" s="23"/>
      <c r="RMI49" s="23"/>
      <c r="RMJ49" s="23"/>
      <c r="RMK49" s="23"/>
      <c r="RML49" s="23"/>
      <c r="RMM49" s="23"/>
      <c r="RMN49" s="23"/>
      <c r="RMO49" s="23"/>
      <c r="RMP49" s="23"/>
      <c r="RMQ49" s="23"/>
      <c r="RMR49" s="23"/>
      <c r="RMS49" s="23"/>
      <c r="RMT49" s="23"/>
      <c r="RMU49" s="23"/>
      <c r="RMV49" s="23"/>
      <c r="RMW49" s="23"/>
      <c r="RMX49" s="23"/>
      <c r="RMY49" s="23"/>
      <c r="RMZ49" s="23"/>
      <c r="RNA49" s="23"/>
      <c r="RNB49" s="23"/>
      <c r="RNC49" s="23"/>
      <c r="RND49" s="23"/>
      <c r="RNE49" s="23"/>
      <c r="RNF49" s="23"/>
      <c r="RNG49" s="23"/>
      <c r="RNH49" s="23"/>
      <c r="RNI49" s="23"/>
      <c r="RNJ49" s="23"/>
      <c r="RNK49" s="23"/>
      <c r="RNL49" s="23"/>
      <c r="RNM49" s="23"/>
      <c r="RNN49" s="23"/>
      <c r="RNO49" s="23"/>
      <c r="RNP49" s="23"/>
      <c r="RNQ49" s="23"/>
      <c r="RNR49" s="23"/>
      <c r="RNS49" s="23"/>
      <c r="RNT49" s="23"/>
      <c r="RNU49" s="23"/>
      <c r="RNV49" s="23"/>
      <c r="RNW49" s="23"/>
      <c r="RNX49" s="23"/>
      <c r="RNY49" s="23"/>
      <c r="RNZ49" s="23"/>
      <c r="ROA49" s="23"/>
      <c r="ROB49" s="23"/>
      <c r="ROC49" s="23"/>
      <c r="ROD49" s="23"/>
      <c r="ROE49" s="23"/>
      <c r="ROF49" s="23"/>
      <c r="ROG49" s="23"/>
      <c r="ROH49" s="23"/>
      <c r="ROI49" s="23"/>
      <c r="ROJ49" s="23"/>
      <c r="ROK49" s="23"/>
      <c r="ROL49" s="23"/>
      <c r="ROM49" s="23"/>
      <c r="RON49" s="23"/>
      <c r="ROO49" s="23"/>
      <c r="ROP49" s="23"/>
      <c r="ROQ49" s="23"/>
      <c r="ROR49" s="23"/>
      <c r="ROS49" s="23"/>
      <c r="ROT49" s="23"/>
      <c r="ROU49" s="23"/>
      <c r="ROV49" s="23"/>
      <c r="ROW49" s="23"/>
      <c r="ROX49" s="23"/>
      <c r="ROY49" s="23"/>
      <c r="ROZ49" s="23"/>
      <c r="RPA49" s="23"/>
      <c r="RPB49" s="23"/>
      <c r="RPC49" s="23"/>
      <c r="RPD49" s="23"/>
      <c r="RPE49" s="23"/>
      <c r="RPF49" s="23"/>
      <c r="RPG49" s="23"/>
      <c r="RPH49" s="23"/>
      <c r="RPI49" s="23"/>
      <c r="RPJ49" s="23"/>
      <c r="RPK49" s="23"/>
      <c r="RPL49" s="23"/>
      <c r="RPM49" s="23"/>
      <c r="RPN49" s="23"/>
      <c r="RPO49" s="23"/>
      <c r="RPP49" s="23"/>
      <c r="RPQ49" s="23"/>
      <c r="RPR49" s="23"/>
      <c r="RPS49" s="23"/>
      <c r="RPT49" s="23"/>
      <c r="RPU49" s="23"/>
      <c r="RPV49" s="23"/>
      <c r="RPW49" s="23"/>
      <c r="RPX49" s="23"/>
      <c r="RPY49" s="23"/>
      <c r="RPZ49" s="23"/>
      <c r="RQA49" s="23"/>
      <c r="RQB49" s="23"/>
      <c r="RQC49" s="23"/>
      <c r="RQD49" s="23"/>
      <c r="RQE49" s="23"/>
      <c r="RQF49" s="23"/>
      <c r="RQG49" s="23"/>
      <c r="RQH49" s="23"/>
      <c r="RQI49" s="23"/>
      <c r="RQJ49" s="23"/>
      <c r="RQK49" s="23"/>
      <c r="RQL49" s="23"/>
      <c r="RQM49" s="23"/>
      <c r="RQN49" s="23"/>
      <c r="RQO49" s="23"/>
      <c r="RQP49" s="23"/>
      <c r="RQQ49" s="23"/>
      <c r="RQR49" s="23"/>
      <c r="RQS49" s="23"/>
      <c r="RQT49" s="23"/>
      <c r="RQU49" s="23"/>
      <c r="RQV49" s="23"/>
      <c r="RQW49" s="23"/>
      <c r="RQX49" s="23"/>
      <c r="RQY49" s="23"/>
      <c r="RQZ49" s="23"/>
      <c r="RRA49" s="23"/>
      <c r="RRB49" s="23"/>
      <c r="RRC49" s="23"/>
      <c r="RRD49" s="23"/>
      <c r="RRE49" s="23"/>
      <c r="RRF49" s="23"/>
      <c r="RRG49" s="23"/>
      <c r="RRH49" s="23"/>
      <c r="RRI49" s="23"/>
      <c r="RRJ49" s="23"/>
      <c r="RRK49" s="23"/>
      <c r="RRL49" s="23"/>
      <c r="RRM49" s="23"/>
      <c r="RRN49" s="23"/>
      <c r="RRO49" s="23"/>
      <c r="RRP49" s="23"/>
      <c r="RRQ49" s="23"/>
      <c r="RRR49" s="23"/>
      <c r="RRS49" s="23"/>
      <c r="RRT49" s="23"/>
      <c r="RRU49" s="23"/>
      <c r="RRV49" s="23"/>
      <c r="RRW49" s="23"/>
      <c r="RRX49" s="23"/>
      <c r="RRY49" s="23"/>
      <c r="RRZ49" s="23"/>
      <c r="RSA49" s="23"/>
      <c r="RSB49" s="23"/>
      <c r="RSC49" s="23"/>
      <c r="RSD49" s="23"/>
      <c r="RSE49" s="23"/>
      <c r="RSF49" s="23"/>
      <c r="RSG49" s="23"/>
      <c r="RSH49" s="23"/>
      <c r="RSI49" s="23"/>
      <c r="RSJ49" s="23"/>
      <c r="RSK49" s="23"/>
      <c r="RSL49" s="23"/>
      <c r="RSM49" s="23"/>
      <c r="RSN49" s="23"/>
      <c r="RSO49" s="23"/>
      <c r="RSP49" s="23"/>
      <c r="RSQ49" s="23"/>
      <c r="RSR49" s="23"/>
      <c r="RSS49" s="23"/>
      <c r="RST49" s="23"/>
      <c r="RSU49" s="23"/>
      <c r="RSV49" s="23"/>
      <c r="RSW49" s="23"/>
      <c r="RSX49" s="23"/>
      <c r="RSY49" s="23"/>
      <c r="RSZ49" s="23"/>
      <c r="RTA49" s="23"/>
      <c r="RTB49" s="23"/>
      <c r="RTC49" s="23"/>
      <c r="RTD49" s="23"/>
      <c r="RTE49" s="23"/>
      <c r="RTF49" s="23"/>
      <c r="RTG49" s="23"/>
      <c r="RTH49" s="23"/>
      <c r="RTI49" s="23"/>
      <c r="RTJ49" s="23"/>
      <c r="RTK49" s="23"/>
      <c r="RTL49" s="23"/>
      <c r="RTM49" s="23"/>
      <c r="RTN49" s="23"/>
      <c r="RTO49" s="23"/>
      <c r="RTP49" s="23"/>
      <c r="RTQ49" s="23"/>
      <c r="RTR49" s="23"/>
      <c r="RTS49" s="23"/>
      <c r="RTT49" s="23"/>
      <c r="RTU49" s="23"/>
      <c r="RTV49" s="23"/>
      <c r="RTW49" s="23"/>
      <c r="RTX49" s="23"/>
      <c r="RTY49" s="23"/>
      <c r="RTZ49" s="23"/>
      <c r="RUA49" s="23"/>
      <c r="RUB49" s="23"/>
      <c r="RUC49" s="23"/>
      <c r="RUD49" s="23"/>
      <c r="RUE49" s="23"/>
      <c r="RUF49" s="23"/>
      <c r="RUG49" s="23"/>
      <c r="RUH49" s="23"/>
      <c r="RUI49" s="23"/>
      <c r="RUJ49" s="23"/>
      <c r="RUK49" s="23"/>
      <c r="RUL49" s="23"/>
      <c r="RUM49" s="23"/>
      <c r="RUN49" s="23"/>
      <c r="RUO49" s="23"/>
      <c r="RUP49" s="23"/>
      <c r="RUQ49" s="23"/>
      <c r="RUR49" s="23"/>
      <c r="RUS49" s="23"/>
      <c r="RUT49" s="23"/>
      <c r="RUU49" s="23"/>
      <c r="RUV49" s="23"/>
      <c r="RUW49" s="23"/>
      <c r="RUX49" s="23"/>
      <c r="RUY49" s="23"/>
      <c r="RUZ49" s="23"/>
      <c r="RVA49" s="23"/>
      <c r="RVB49" s="23"/>
      <c r="RVC49" s="23"/>
      <c r="RVD49" s="23"/>
      <c r="RVE49" s="23"/>
      <c r="RVF49" s="23"/>
      <c r="RVG49" s="23"/>
      <c r="RVH49" s="23"/>
      <c r="RVI49" s="23"/>
      <c r="RVJ49" s="23"/>
      <c r="RVK49" s="23"/>
      <c r="RVL49" s="23"/>
      <c r="RVM49" s="23"/>
      <c r="RVN49" s="23"/>
      <c r="RVO49" s="23"/>
      <c r="RVP49" s="23"/>
      <c r="RVQ49" s="23"/>
      <c r="RVR49" s="23"/>
      <c r="RVS49" s="23"/>
      <c r="RVT49" s="23"/>
      <c r="RVU49" s="23"/>
      <c r="RVV49" s="23"/>
      <c r="RVW49" s="23"/>
      <c r="RVX49" s="23"/>
      <c r="RVY49" s="23"/>
      <c r="RVZ49" s="23"/>
      <c r="RWA49" s="23"/>
      <c r="RWB49" s="23"/>
      <c r="RWC49" s="23"/>
      <c r="RWD49" s="23"/>
      <c r="RWE49" s="23"/>
      <c r="RWF49" s="23"/>
      <c r="RWG49" s="23"/>
      <c r="RWH49" s="23"/>
      <c r="RWI49" s="23"/>
      <c r="RWJ49" s="23"/>
      <c r="RWK49" s="23"/>
      <c r="RWL49" s="23"/>
      <c r="RWM49" s="23"/>
      <c r="RWN49" s="23"/>
      <c r="RWO49" s="23"/>
      <c r="RWP49" s="23"/>
      <c r="RWQ49" s="23"/>
      <c r="RWR49" s="23"/>
      <c r="RWS49" s="23"/>
      <c r="RWT49" s="23"/>
      <c r="RWU49" s="23"/>
      <c r="RWV49" s="23"/>
      <c r="RWW49" s="23"/>
      <c r="RWX49" s="23"/>
      <c r="RWY49" s="23"/>
      <c r="RWZ49" s="23"/>
      <c r="RXA49" s="23"/>
      <c r="RXB49" s="23"/>
      <c r="RXC49" s="23"/>
      <c r="RXD49" s="23"/>
      <c r="RXE49" s="23"/>
      <c r="RXF49" s="23"/>
      <c r="RXG49" s="23"/>
      <c r="RXH49" s="23"/>
      <c r="RXI49" s="23"/>
      <c r="RXJ49" s="23"/>
      <c r="RXK49" s="23"/>
      <c r="RXL49" s="23"/>
      <c r="RXM49" s="23"/>
      <c r="RXN49" s="23"/>
      <c r="RXO49" s="23"/>
      <c r="RXP49" s="23"/>
      <c r="RXQ49" s="23"/>
      <c r="RXR49" s="23"/>
      <c r="RXS49" s="23"/>
      <c r="RXT49" s="23"/>
      <c r="RXU49" s="23"/>
      <c r="RXV49" s="23"/>
      <c r="RXW49" s="23"/>
      <c r="RXX49" s="23"/>
      <c r="RXY49" s="23"/>
      <c r="RXZ49" s="23"/>
      <c r="RYA49" s="23"/>
      <c r="RYB49" s="23"/>
      <c r="RYC49" s="23"/>
      <c r="RYD49" s="23"/>
      <c r="RYE49" s="23"/>
      <c r="RYF49" s="23"/>
      <c r="RYG49" s="23"/>
      <c r="RYH49" s="23"/>
      <c r="RYI49" s="23"/>
      <c r="RYJ49" s="23"/>
      <c r="RYK49" s="23"/>
      <c r="RYL49" s="23"/>
      <c r="RYM49" s="23"/>
      <c r="RYN49" s="23"/>
      <c r="RYO49" s="23"/>
      <c r="RYP49" s="23"/>
      <c r="RYQ49" s="23"/>
      <c r="RYR49" s="23"/>
      <c r="RYS49" s="23"/>
      <c r="RYT49" s="23"/>
      <c r="RYU49" s="23"/>
      <c r="RYV49" s="23"/>
      <c r="RYW49" s="23"/>
      <c r="RYX49" s="23"/>
      <c r="RYY49" s="23"/>
      <c r="RYZ49" s="23"/>
      <c r="RZA49" s="23"/>
      <c r="RZB49" s="23"/>
      <c r="RZC49" s="23"/>
      <c r="RZD49" s="23"/>
      <c r="RZE49" s="23"/>
      <c r="RZF49" s="23"/>
      <c r="RZG49" s="23"/>
      <c r="RZH49" s="23"/>
      <c r="RZI49" s="23"/>
      <c r="RZJ49" s="23"/>
      <c r="RZK49" s="23"/>
      <c r="RZL49" s="23"/>
      <c r="RZM49" s="23"/>
      <c r="RZN49" s="23"/>
      <c r="RZO49" s="23"/>
      <c r="RZP49" s="23"/>
      <c r="RZQ49" s="23"/>
      <c r="RZR49" s="23"/>
      <c r="RZS49" s="23"/>
      <c r="RZT49" s="23"/>
      <c r="RZU49" s="23"/>
      <c r="RZV49" s="23"/>
      <c r="RZW49" s="23"/>
      <c r="RZX49" s="23"/>
      <c r="RZY49" s="23"/>
      <c r="RZZ49" s="23"/>
      <c r="SAA49" s="23"/>
      <c r="SAB49" s="23"/>
      <c r="SAC49" s="23"/>
      <c r="SAD49" s="23"/>
      <c r="SAE49" s="23"/>
      <c r="SAF49" s="23"/>
      <c r="SAG49" s="23"/>
      <c r="SAH49" s="23"/>
      <c r="SAI49" s="23"/>
      <c r="SAJ49" s="23"/>
      <c r="SAK49" s="23"/>
      <c r="SAL49" s="23"/>
      <c r="SAM49" s="23"/>
      <c r="SAN49" s="23"/>
      <c r="SAO49" s="23"/>
      <c r="SAP49" s="23"/>
      <c r="SAQ49" s="23"/>
      <c r="SAR49" s="23"/>
      <c r="SAS49" s="23"/>
      <c r="SAT49" s="23"/>
      <c r="SAU49" s="23"/>
      <c r="SAV49" s="23"/>
      <c r="SAW49" s="23"/>
      <c r="SAX49" s="23"/>
      <c r="SAY49" s="23"/>
      <c r="SAZ49" s="23"/>
      <c r="SBA49" s="23"/>
      <c r="SBB49" s="23"/>
      <c r="SBC49" s="23"/>
      <c r="SBD49" s="23"/>
      <c r="SBE49" s="23"/>
      <c r="SBF49" s="23"/>
      <c r="SBG49" s="23"/>
      <c r="SBH49" s="23"/>
      <c r="SBI49" s="23"/>
      <c r="SBJ49" s="23"/>
      <c r="SBK49" s="23"/>
      <c r="SBL49" s="23"/>
      <c r="SBM49" s="23"/>
      <c r="SBN49" s="23"/>
      <c r="SBO49" s="23"/>
      <c r="SBP49" s="23"/>
      <c r="SBQ49" s="23"/>
      <c r="SBR49" s="23"/>
      <c r="SBS49" s="23"/>
      <c r="SBT49" s="23"/>
      <c r="SBU49" s="23"/>
      <c r="SBV49" s="23"/>
      <c r="SBW49" s="23"/>
      <c r="SBX49" s="23"/>
      <c r="SBY49" s="23"/>
      <c r="SBZ49" s="23"/>
      <c r="SCA49" s="23"/>
      <c r="SCB49" s="23"/>
      <c r="SCC49" s="23"/>
      <c r="SCD49" s="23"/>
      <c r="SCE49" s="23"/>
      <c r="SCF49" s="23"/>
      <c r="SCG49" s="23"/>
      <c r="SCH49" s="23"/>
      <c r="SCI49" s="23"/>
      <c r="SCJ49" s="23"/>
      <c r="SCK49" s="23"/>
      <c r="SCL49" s="23"/>
      <c r="SCM49" s="23"/>
      <c r="SCN49" s="23"/>
      <c r="SCO49" s="23"/>
      <c r="SCP49" s="23"/>
      <c r="SCQ49" s="23"/>
      <c r="SCR49" s="23"/>
      <c r="SCS49" s="23"/>
      <c r="SCT49" s="23"/>
      <c r="SCU49" s="23"/>
      <c r="SCV49" s="23"/>
      <c r="SCW49" s="23"/>
      <c r="SCX49" s="23"/>
      <c r="SCY49" s="23"/>
      <c r="SCZ49" s="23"/>
      <c r="SDA49" s="23"/>
      <c r="SDB49" s="23"/>
      <c r="SDC49" s="23"/>
      <c r="SDD49" s="23"/>
      <c r="SDE49" s="23"/>
      <c r="SDF49" s="23"/>
      <c r="SDG49" s="23"/>
      <c r="SDH49" s="23"/>
      <c r="SDI49" s="23"/>
      <c r="SDJ49" s="23"/>
      <c r="SDK49" s="23"/>
      <c r="SDL49" s="23"/>
      <c r="SDM49" s="23"/>
      <c r="SDN49" s="23"/>
      <c r="SDO49" s="23"/>
      <c r="SDP49" s="23"/>
      <c r="SDQ49" s="23"/>
      <c r="SDR49" s="23"/>
      <c r="SDS49" s="23"/>
      <c r="SDT49" s="23"/>
      <c r="SDU49" s="23"/>
      <c r="SDV49" s="23"/>
      <c r="SDW49" s="23"/>
      <c r="SDX49" s="23"/>
      <c r="SDY49" s="23"/>
      <c r="SDZ49" s="23"/>
      <c r="SEA49" s="23"/>
      <c r="SEB49" s="23"/>
      <c r="SEC49" s="23"/>
      <c r="SED49" s="23"/>
      <c r="SEE49" s="23"/>
      <c r="SEF49" s="23"/>
      <c r="SEG49" s="23"/>
      <c r="SEH49" s="23"/>
      <c r="SEI49" s="23"/>
      <c r="SEJ49" s="23"/>
      <c r="SEK49" s="23"/>
      <c r="SEL49" s="23"/>
      <c r="SEM49" s="23"/>
      <c r="SEN49" s="23"/>
      <c r="SEO49" s="23"/>
      <c r="SEP49" s="23"/>
      <c r="SEQ49" s="23"/>
      <c r="SER49" s="23"/>
      <c r="SES49" s="23"/>
      <c r="SET49" s="23"/>
      <c r="SEU49" s="23"/>
      <c r="SEV49" s="23"/>
      <c r="SEW49" s="23"/>
      <c r="SEX49" s="23"/>
      <c r="SEY49" s="23"/>
      <c r="SEZ49" s="23"/>
      <c r="SFA49" s="23"/>
      <c r="SFB49" s="23"/>
      <c r="SFC49" s="23"/>
      <c r="SFD49" s="23"/>
      <c r="SFE49" s="23"/>
      <c r="SFF49" s="23"/>
      <c r="SFG49" s="23"/>
      <c r="SFH49" s="23"/>
      <c r="SFI49" s="23"/>
      <c r="SFJ49" s="23"/>
      <c r="SFK49" s="23"/>
      <c r="SFL49" s="23"/>
      <c r="SFM49" s="23"/>
      <c r="SFN49" s="23"/>
      <c r="SFO49" s="23"/>
      <c r="SFP49" s="23"/>
      <c r="SFQ49" s="23"/>
      <c r="SFR49" s="23"/>
      <c r="SFS49" s="23"/>
      <c r="SFT49" s="23"/>
      <c r="SFU49" s="23"/>
      <c r="SFV49" s="23"/>
      <c r="SFW49" s="23"/>
      <c r="SFX49" s="23"/>
      <c r="SFY49" s="23"/>
      <c r="SFZ49" s="23"/>
      <c r="SGA49" s="23"/>
      <c r="SGB49" s="23"/>
      <c r="SGC49" s="23"/>
      <c r="SGD49" s="23"/>
      <c r="SGE49" s="23"/>
      <c r="SGF49" s="23"/>
      <c r="SGG49" s="23"/>
      <c r="SGH49" s="23"/>
      <c r="SGI49" s="23"/>
      <c r="SGJ49" s="23"/>
      <c r="SGK49" s="23"/>
      <c r="SGL49" s="23"/>
      <c r="SGM49" s="23"/>
      <c r="SGN49" s="23"/>
      <c r="SGO49" s="23"/>
      <c r="SGP49" s="23"/>
      <c r="SGQ49" s="23"/>
      <c r="SGR49" s="23"/>
      <c r="SGS49" s="23"/>
      <c r="SGT49" s="23"/>
      <c r="SGU49" s="23"/>
      <c r="SGV49" s="23"/>
      <c r="SGW49" s="23"/>
      <c r="SGX49" s="23"/>
      <c r="SGY49" s="23"/>
      <c r="SGZ49" s="23"/>
      <c r="SHA49" s="23"/>
      <c r="SHB49" s="23"/>
      <c r="SHC49" s="23"/>
      <c r="SHD49" s="23"/>
      <c r="SHE49" s="23"/>
      <c r="SHF49" s="23"/>
      <c r="SHG49" s="23"/>
      <c r="SHH49" s="23"/>
      <c r="SHI49" s="23"/>
      <c r="SHJ49" s="23"/>
      <c r="SHK49" s="23"/>
      <c r="SHL49" s="23"/>
      <c r="SHM49" s="23"/>
      <c r="SHN49" s="23"/>
      <c r="SHO49" s="23"/>
      <c r="SHP49" s="23"/>
      <c r="SHQ49" s="23"/>
      <c r="SHR49" s="23"/>
      <c r="SHS49" s="23"/>
      <c r="SHT49" s="23"/>
      <c r="SHU49" s="23"/>
      <c r="SHV49" s="23"/>
      <c r="SHW49" s="23"/>
      <c r="SHX49" s="23"/>
      <c r="SHY49" s="23"/>
      <c r="SHZ49" s="23"/>
      <c r="SIA49" s="23"/>
      <c r="SIB49" s="23"/>
      <c r="SIC49" s="23"/>
      <c r="SID49" s="23"/>
      <c r="SIE49" s="23"/>
      <c r="SIF49" s="23"/>
      <c r="SIG49" s="23"/>
      <c r="SIH49" s="23"/>
      <c r="SII49" s="23"/>
      <c r="SIJ49" s="23"/>
      <c r="SIK49" s="23"/>
      <c r="SIL49" s="23"/>
      <c r="SIM49" s="23"/>
      <c r="SIN49" s="23"/>
      <c r="SIO49" s="23"/>
      <c r="SIP49" s="23"/>
      <c r="SIQ49" s="23"/>
      <c r="SIR49" s="23"/>
      <c r="SIS49" s="23"/>
      <c r="SIT49" s="23"/>
      <c r="SIU49" s="23"/>
      <c r="SIV49" s="23"/>
      <c r="SIW49" s="23"/>
      <c r="SIX49" s="23"/>
      <c r="SIY49" s="23"/>
      <c r="SIZ49" s="23"/>
      <c r="SJA49" s="23"/>
      <c r="SJB49" s="23"/>
      <c r="SJC49" s="23"/>
      <c r="SJD49" s="23"/>
      <c r="SJE49" s="23"/>
      <c r="SJF49" s="23"/>
      <c r="SJG49" s="23"/>
      <c r="SJH49" s="23"/>
      <c r="SJI49" s="23"/>
      <c r="SJJ49" s="23"/>
      <c r="SJK49" s="23"/>
      <c r="SJL49" s="23"/>
      <c r="SJM49" s="23"/>
      <c r="SJN49" s="23"/>
      <c r="SJO49" s="23"/>
      <c r="SJP49" s="23"/>
      <c r="SJQ49" s="23"/>
      <c r="SJR49" s="23"/>
      <c r="SJS49" s="23"/>
      <c r="SJT49" s="23"/>
      <c r="SJU49" s="23"/>
      <c r="SJV49" s="23"/>
      <c r="SJW49" s="23"/>
      <c r="SJX49" s="23"/>
      <c r="SJY49" s="23"/>
      <c r="SJZ49" s="23"/>
      <c r="SKA49" s="23"/>
      <c r="SKB49" s="23"/>
      <c r="SKC49" s="23"/>
      <c r="SKD49" s="23"/>
      <c r="SKE49" s="23"/>
      <c r="SKF49" s="23"/>
      <c r="SKG49" s="23"/>
      <c r="SKH49" s="23"/>
      <c r="SKI49" s="23"/>
      <c r="SKJ49" s="23"/>
      <c r="SKK49" s="23"/>
      <c r="SKL49" s="23"/>
      <c r="SKM49" s="23"/>
      <c r="SKN49" s="23"/>
      <c r="SKO49" s="23"/>
      <c r="SKP49" s="23"/>
      <c r="SKQ49" s="23"/>
      <c r="SKR49" s="23"/>
      <c r="SKS49" s="23"/>
      <c r="SKT49" s="23"/>
      <c r="SKU49" s="23"/>
      <c r="SKV49" s="23"/>
      <c r="SKW49" s="23"/>
      <c r="SKX49" s="23"/>
      <c r="SKY49" s="23"/>
      <c r="SKZ49" s="23"/>
      <c r="SLA49" s="23"/>
      <c r="SLB49" s="23"/>
      <c r="SLC49" s="23"/>
      <c r="SLD49" s="23"/>
      <c r="SLE49" s="23"/>
      <c r="SLF49" s="23"/>
      <c r="SLG49" s="23"/>
      <c r="SLH49" s="23"/>
      <c r="SLI49" s="23"/>
      <c r="SLJ49" s="23"/>
      <c r="SLK49" s="23"/>
      <c r="SLL49" s="23"/>
      <c r="SLM49" s="23"/>
      <c r="SLN49" s="23"/>
      <c r="SLO49" s="23"/>
      <c r="SLP49" s="23"/>
      <c r="SLQ49" s="23"/>
      <c r="SLR49" s="23"/>
      <c r="SLS49" s="23"/>
      <c r="SLT49" s="23"/>
      <c r="SLU49" s="23"/>
      <c r="SLV49" s="23"/>
      <c r="SLW49" s="23"/>
      <c r="SLX49" s="23"/>
      <c r="SLY49" s="23"/>
      <c r="SLZ49" s="23"/>
      <c r="SMA49" s="23"/>
      <c r="SMB49" s="23"/>
      <c r="SMC49" s="23"/>
      <c r="SMD49" s="23"/>
      <c r="SME49" s="23"/>
      <c r="SMF49" s="23"/>
      <c r="SMG49" s="23"/>
      <c r="SMH49" s="23"/>
      <c r="SMI49" s="23"/>
      <c r="SMJ49" s="23"/>
      <c r="SMK49" s="23"/>
      <c r="SML49" s="23"/>
      <c r="SMM49" s="23"/>
      <c r="SMN49" s="23"/>
      <c r="SMO49" s="23"/>
      <c r="SMP49" s="23"/>
      <c r="SMQ49" s="23"/>
      <c r="SMR49" s="23"/>
      <c r="SMS49" s="23"/>
      <c r="SMT49" s="23"/>
      <c r="SMU49" s="23"/>
      <c r="SMV49" s="23"/>
      <c r="SMW49" s="23"/>
      <c r="SMX49" s="23"/>
      <c r="SMY49" s="23"/>
      <c r="SMZ49" s="23"/>
      <c r="SNA49" s="23"/>
      <c r="SNB49" s="23"/>
      <c r="SNC49" s="23"/>
      <c r="SND49" s="23"/>
      <c r="SNE49" s="23"/>
      <c r="SNF49" s="23"/>
      <c r="SNG49" s="23"/>
      <c r="SNH49" s="23"/>
      <c r="SNI49" s="23"/>
      <c r="SNJ49" s="23"/>
      <c r="SNK49" s="23"/>
      <c r="SNL49" s="23"/>
      <c r="SNM49" s="23"/>
      <c r="SNN49" s="23"/>
      <c r="SNO49" s="23"/>
      <c r="SNP49" s="23"/>
      <c r="SNQ49" s="23"/>
      <c r="SNR49" s="23"/>
      <c r="SNS49" s="23"/>
      <c r="SNT49" s="23"/>
      <c r="SNU49" s="23"/>
      <c r="SNV49" s="23"/>
      <c r="SNW49" s="23"/>
      <c r="SNX49" s="23"/>
      <c r="SNY49" s="23"/>
      <c r="SNZ49" s="23"/>
      <c r="SOA49" s="23"/>
      <c r="SOB49" s="23"/>
      <c r="SOC49" s="23"/>
      <c r="SOD49" s="23"/>
      <c r="SOE49" s="23"/>
      <c r="SOF49" s="23"/>
      <c r="SOG49" s="23"/>
      <c r="SOH49" s="23"/>
      <c r="SOI49" s="23"/>
      <c r="SOJ49" s="23"/>
      <c r="SOK49" s="23"/>
      <c r="SOL49" s="23"/>
      <c r="SOM49" s="23"/>
      <c r="SON49" s="23"/>
      <c r="SOO49" s="23"/>
      <c r="SOP49" s="23"/>
      <c r="SOQ49" s="23"/>
      <c r="SOR49" s="23"/>
      <c r="SOS49" s="23"/>
      <c r="SOT49" s="23"/>
      <c r="SOU49" s="23"/>
      <c r="SOV49" s="23"/>
      <c r="SOW49" s="23"/>
      <c r="SOX49" s="23"/>
      <c r="SOY49" s="23"/>
      <c r="SOZ49" s="23"/>
      <c r="SPA49" s="23"/>
      <c r="SPB49" s="23"/>
      <c r="SPC49" s="23"/>
      <c r="SPD49" s="23"/>
      <c r="SPE49" s="23"/>
      <c r="SPF49" s="23"/>
      <c r="SPG49" s="23"/>
      <c r="SPH49" s="23"/>
      <c r="SPI49" s="23"/>
      <c r="SPJ49" s="23"/>
      <c r="SPK49" s="23"/>
      <c r="SPL49" s="23"/>
      <c r="SPM49" s="23"/>
      <c r="SPN49" s="23"/>
      <c r="SPO49" s="23"/>
      <c r="SPP49" s="23"/>
      <c r="SPQ49" s="23"/>
      <c r="SPR49" s="23"/>
      <c r="SPS49" s="23"/>
      <c r="SPT49" s="23"/>
      <c r="SPU49" s="23"/>
      <c r="SPV49" s="23"/>
      <c r="SPW49" s="23"/>
      <c r="SPX49" s="23"/>
      <c r="SPY49" s="23"/>
      <c r="SPZ49" s="23"/>
      <c r="SQA49" s="23"/>
      <c r="SQB49" s="23"/>
      <c r="SQC49" s="23"/>
      <c r="SQD49" s="23"/>
      <c r="SQE49" s="23"/>
      <c r="SQF49" s="23"/>
      <c r="SQG49" s="23"/>
      <c r="SQH49" s="23"/>
      <c r="SQI49" s="23"/>
      <c r="SQJ49" s="23"/>
      <c r="SQK49" s="23"/>
      <c r="SQL49" s="23"/>
      <c r="SQM49" s="23"/>
      <c r="SQN49" s="23"/>
      <c r="SQO49" s="23"/>
      <c r="SQP49" s="23"/>
      <c r="SQQ49" s="23"/>
      <c r="SQR49" s="23"/>
      <c r="SQS49" s="23"/>
      <c r="SQT49" s="23"/>
      <c r="SQU49" s="23"/>
      <c r="SQV49" s="23"/>
      <c r="SQW49" s="23"/>
      <c r="SQX49" s="23"/>
      <c r="SQY49" s="23"/>
      <c r="SQZ49" s="23"/>
      <c r="SRA49" s="23"/>
      <c r="SRB49" s="23"/>
      <c r="SRC49" s="23"/>
      <c r="SRD49" s="23"/>
      <c r="SRE49" s="23"/>
      <c r="SRF49" s="23"/>
      <c r="SRG49" s="23"/>
      <c r="SRH49" s="23"/>
      <c r="SRI49" s="23"/>
      <c r="SRJ49" s="23"/>
      <c r="SRK49" s="23"/>
      <c r="SRL49" s="23"/>
      <c r="SRM49" s="23"/>
      <c r="SRN49" s="23"/>
      <c r="SRO49" s="23"/>
      <c r="SRP49" s="23"/>
      <c r="SRQ49" s="23"/>
      <c r="SRR49" s="23"/>
      <c r="SRS49" s="23"/>
      <c r="SRT49" s="23"/>
      <c r="SRU49" s="23"/>
      <c r="SRV49" s="23"/>
      <c r="SRW49" s="23"/>
      <c r="SRX49" s="23"/>
      <c r="SRY49" s="23"/>
      <c r="SRZ49" s="23"/>
      <c r="SSA49" s="23"/>
      <c r="SSB49" s="23"/>
      <c r="SSC49" s="23"/>
      <c r="SSD49" s="23"/>
      <c r="SSE49" s="23"/>
      <c r="SSF49" s="23"/>
      <c r="SSG49" s="23"/>
      <c r="SSH49" s="23"/>
      <c r="SSI49" s="23"/>
      <c r="SSJ49" s="23"/>
      <c r="SSK49" s="23"/>
      <c r="SSL49" s="23"/>
      <c r="SSM49" s="23"/>
      <c r="SSN49" s="23"/>
      <c r="SSO49" s="23"/>
      <c r="SSP49" s="23"/>
      <c r="SSQ49" s="23"/>
      <c r="SSR49" s="23"/>
      <c r="SSS49" s="23"/>
      <c r="SST49" s="23"/>
      <c r="SSU49" s="23"/>
      <c r="SSV49" s="23"/>
      <c r="SSW49" s="23"/>
      <c r="SSX49" s="23"/>
      <c r="SSY49" s="23"/>
      <c r="SSZ49" s="23"/>
      <c r="STA49" s="23"/>
      <c r="STB49" s="23"/>
      <c r="STC49" s="23"/>
      <c r="STD49" s="23"/>
      <c r="STE49" s="23"/>
      <c r="STF49" s="23"/>
      <c r="STG49" s="23"/>
      <c r="STH49" s="23"/>
      <c r="STI49" s="23"/>
      <c r="STJ49" s="23"/>
      <c r="STK49" s="23"/>
      <c r="STL49" s="23"/>
      <c r="STM49" s="23"/>
      <c r="STN49" s="23"/>
      <c r="STO49" s="23"/>
      <c r="STP49" s="23"/>
      <c r="STQ49" s="23"/>
      <c r="STR49" s="23"/>
      <c r="STS49" s="23"/>
      <c r="STT49" s="23"/>
      <c r="STU49" s="23"/>
      <c r="STV49" s="23"/>
      <c r="STW49" s="23"/>
      <c r="STX49" s="23"/>
      <c r="STY49" s="23"/>
      <c r="STZ49" s="23"/>
      <c r="SUA49" s="23"/>
      <c r="SUB49" s="23"/>
      <c r="SUC49" s="23"/>
      <c r="SUD49" s="23"/>
      <c r="SUE49" s="23"/>
      <c r="SUF49" s="23"/>
      <c r="SUG49" s="23"/>
      <c r="SUH49" s="23"/>
      <c r="SUI49" s="23"/>
      <c r="SUJ49" s="23"/>
      <c r="SUK49" s="23"/>
      <c r="SUL49" s="23"/>
      <c r="SUM49" s="23"/>
      <c r="SUN49" s="23"/>
      <c r="SUO49" s="23"/>
      <c r="SUP49" s="23"/>
      <c r="SUQ49" s="23"/>
      <c r="SUR49" s="23"/>
      <c r="SUS49" s="23"/>
      <c r="SUT49" s="23"/>
      <c r="SUU49" s="23"/>
      <c r="SUV49" s="23"/>
      <c r="SUW49" s="23"/>
      <c r="SUX49" s="23"/>
      <c r="SUY49" s="23"/>
      <c r="SUZ49" s="23"/>
      <c r="SVA49" s="23"/>
      <c r="SVB49" s="23"/>
      <c r="SVC49" s="23"/>
      <c r="SVD49" s="23"/>
      <c r="SVE49" s="23"/>
      <c r="SVF49" s="23"/>
      <c r="SVG49" s="23"/>
      <c r="SVH49" s="23"/>
      <c r="SVI49" s="23"/>
      <c r="SVJ49" s="23"/>
      <c r="SVK49" s="23"/>
      <c r="SVL49" s="23"/>
      <c r="SVM49" s="23"/>
      <c r="SVN49" s="23"/>
      <c r="SVO49" s="23"/>
      <c r="SVP49" s="23"/>
      <c r="SVQ49" s="23"/>
      <c r="SVR49" s="23"/>
      <c r="SVS49" s="23"/>
      <c r="SVT49" s="23"/>
      <c r="SVU49" s="23"/>
      <c r="SVV49" s="23"/>
      <c r="SVW49" s="23"/>
      <c r="SVX49" s="23"/>
      <c r="SVY49" s="23"/>
      <c r="SVZ49" s="23"/>
      <c r="SWA49" s="23"/>
      <c r="SWB49" s="23"/>
      <c r="SWC49" s="23"/>
      <c r="SWD49" s="23"/>
      <c r="SWE49" s="23"/>
      <c r="SWF49" s="23"/>
      <c r="SWG49" s="23"/>
      <c r="SWH49" s="23"/>
      <c r="SWI49" s="23"/>
      <c r="SWJ49" s="23"/>
      <c r="SWK49" s="23"/>
      <c r="SWL49" s="23"/>
      <c r="SWM49" s="23"/>
      <c r="SWN49" s="23"/>
      <c r="SWO49" s="23"/>
      <c r="SWP49" s="23"/>
      <c r="SWQ49" s="23"/>
      <c r="SWR49" s="23"/>
      <c r="SWS49" s="23"/>
      <c r="SWT49" s="23"/>
      <c r="SWU49" s="23"/>
      <c r="SWV49" s="23"/>
      <c r="SWW49" s="23"/>
      <c r="SWX49" s="23"/>
      <c r="SWY49" s="23"/>
      <c r="SWZ49" s="23"/>
      <c r="SXA49" s="23"/>
      <c r="SXB49" s="23"/>
      <c r="SXC49" s="23"/>
      <c r="SXD49" s="23"/>
      <c r="SXE49" s="23"/>
      <c r="SXF49" s="23"/>
      <c r="SXG49" s="23"/>
      <c r="SXH49" s="23"/>
      <c r="SXI49" s="23"/>
      <c r="SXJ49" s="23"/>
      <c r="SXK49" s="23"/>
      <c r="SXL49" s="23"/>
      <c r="SXM49" s="23"/>
      <c r="SXN49" s="23"/>
      <c r="SXO49" s="23"/>
      <c r="SXP49" s="23"/>
      <c r="SXQ49" s="23"/>
      <c r="SXR49" s="23"/>
      <c r="SXS49" s="23"/>
      <c r="SXT49" s="23"/>
      <c r="SXU49" s="23"/>
      <c r="SXV49" s="23"/>
      <c r="SXW49" s="23"/>
      <c r="SXX49" s="23"/>
      <c r="SXY49" s="23"/>
      <c r="SXZ49" s="23"/>
      <c r="SYA49" s="23"/>
      <c r="SYB49" s="23"/>
      <c r="SYC49" s="23"/>
      <c r="SYD49" s="23"/>
      <c r="SYE49" s="23"/>
      <c r="SYF49" s="23"/>
      <c r="SYG49" s="23"/>
      <c r="SYH49" s="23"/>
      <c r="SYI49" s="23"/>
      <c r="SYJ49" s="23"/>
      <c r="SYK49" s="23"/>
      <c r="SYL49" s="23"/>
      <c r="SYM49" s="23"/>
      <c r="SYN49" s="23"/>
      <c r="SYO49" s="23"/>
      <c r="SYP49" s="23"/>
      <c r="SYQ49" s="23"/>
      <c r="SYR49" s="23"/>
      <c r="SYS49" s="23"/>
      <c r="SYT49" s="23"/>
      <c r="SYU49" s="23"/>
      <c r="SYV49" s="23"/>
      <c r="SYW49" s="23"/>
      <c r="SYX49" s="23"/>
      <c r="SYY49" s="23"/>
      <c r="SYZ49" s="23"/>
      <c r="SZA49" s="23"/>
      <c r="SZB49" s="23"/>
      <c r="SZC49" s="23"/>
      <c r="SZD49" s="23"/>
      <c r="SZE49" s="23"/>
      <c r="SZF49" s="23"/>
      <c r="SZG49" s="23"/>
      <c r="SZH49" s="23"/>
      <c r="SZI49" s="23"/>
      <c r="SZJ49" s="23"/>
      <c r="SZK49" s="23"/>
      <c r="SZL49" s="23"/>
      <c r="SZM49" s="23"/>
      <c r="SZN49" s="23"/>
      <c r="SZO49" s="23"/>
      <c r="SZP49" s="23"/>
      <c r="SZQ49" s="23"/>
      <c r="SZR49" s="23"/>
      <c r="SZS49" s="23"/>
      <c r="SZT49" s="23"/>
      <c r="SZU49" s="23"/>
      <c r="SZV49" s="23"/>
      <c r="SZW49" s="23"/>
      <c r="SZX49" s="23"/>
      <c r="SZY49" s="23"/>
      <c r="SZZ49" s="23"/>
      <c r="TAA49" s="23"/>
      <c r="TAB49" s="23"/>
      <c r="TAC49" s="23"/>
      <c r="TAD49" s="23"/>
      <c r="TAE49" s="23"/>
      <c r="TAF49" s="23"/>
      <c r="TAG49" s="23"/>
      <c r="TAH49" s="23"/>
      <c r="TAI49" s="23"/>
      <c r="TAJ49" s="23"/>
      <c r="TAK49" s="23"/>
      <c r="TAL49" s="23"/>
      <c r="TAM49" s="23"/>
      <c r="TAN49" s="23"/>
      <c r="TAO49" s="23"/>
      <c r="TAP49" s="23"/>
      <c r="TAQ49" s="23"/>
      <c r="TAR49" s="23"/>
      <c r="TAS49" s="23"/>
      <c r="TAT49" s="23"/>
      <c r="TAU49" s="23"/>
      <c r="TAV49" s="23"/>
      <c r="TAW49" s="23"/>
      <c r="TAX49" s="23"/>
      <c r="TAY49" s="23"/>
      <c r="TAZ49" s="23"/>
      <c r="TBA49" s="23"/>
      <c r="TBB49" s="23"/>
      <c r="TBC49" s="23"/>
      <c r="TBD49" s="23"/>
      <c r="TBE49" s="23"/>
      <c r="TBF49" s="23"/>
      <c r="TBG49" s="23"/>
      <c r="TBH49" s="23"/>
      <c r="TBI49" s="23"/>
      <c r="TBJ49" s="23"/>
      <c r="TBK49" s="23"/>
      <c r="TBL49" s="23"/>
      <c r="TBM49" s="23"/>
      <c r="TBN49" s="23"/>
      <c r="TBO49" s="23"/>
      <c r="TBP49" s="23"/>
      <c r="TBQ49" s="23"/>
      <c r="TBR49" s="23"/>
      <c r="TBS49" s="23"/>
      <c r="TBT49" s="23"/>
      <c r="TBU49" s="23"/>
      <c r="TBV49" s="23"/>
      <c r="TBW49" s="23"/>
      <c r="TBX49" s="23"/>
      <c r="TBY49" s="23"/>
      <c r="TBZ49" s="23"/>
      <c r="TCA49" s="23"/>
      <c r="TCB49" s="23"/>
      <c r="TCC49" s="23"/>
      <c r="TCD49" s="23"/>
      <c r="TCE49" s="23"/>
      <c r="TCF49" s="23"/>
      <c r="TCG49" s="23"/>
      <c r="TCH49" s="23"/>
      <c r="TCI49" s="23"/>
      <c r="TCJ49" s="23"/>
      <c r="TCK49" s="23"/>
      <c r="TCL49" s="23"/>
      <c r="TCM49" s="23"/>
      <c r="TCN49" s="23"/>
      <c r="TCO49" s="23"/>
      <c r="TCP49" s="23"/>
      <c r="TCQ49" s="23"/>
      <c r="TCR49" s="23"/>
      <c r="TCS49" s="23"/>
      <c r="TCT49" s="23"/>
      <c r="TCU49" s="23"/>
      <c r="TCV49" s="23"/>
      <c r="TCW49" s="23"/>
      <c r="TCX49" s="23"/>
      <c r="TCY49" s="23"/>
      <c r="TCZ49" s="23"/>
      <c r="TDA49" s="23"/>
      <c r="TDB49" s="23"/>
      <c r="TDC49" s="23"/>
      <c r="TDD49" s="23"/>
      <c r="TDE49" s="23"/>
      <c r="TDF49" s="23"/>
      <c r="TDG49" s="23"/>
      <c r="TDH49" s="23"/>
      <c r="TDI49" s="23"/>
      <c r="TDJ49" s="23"/>
      <c r="TDK49" s="23"/>
      <c r="TDL49" s="23"/>
      <c r="TDM49" s="23"/>
      <c r="TDN49" s="23"/>
      <c r="TDO49" s="23"/>
      <c r="TDP49" s="23"/>
      <c r="TDQ49" s="23"/>
      <c r="TDR49" s="23"/>
      <c r="TDS49" s="23"/>
      <c r="TDT49" s="23"/>
      <c r="TDU49" s="23"/>
      <c r="TDV49" s="23"/>
      <c r="TDW49" s="23"/>
      <c r="TDX49" s="23"/>
      <c r="TDY49" s="23"/>
      <c r="TDZ49" s="23"/>
      <c r="TEA49" s="23"/>
      <c r="TEB49" s="23"/>
      <c r="TEC49" s="23"/>
      <c r="TED49" s="23"/>
      <c r="TEE49" s="23"/>
      <c r="TEF49" s="23"/>
      <c r="TEG49" s="23"/>
      <c r="TEH49" s="23"/>
      <c r="TEI49" s="23"/>
      <c r="TEJ49" s="23"/>
      <c r="TEK49" s="23"/>
      <c r="TEL49" s="23"/>
      <c r="TEM49" s="23"/>
      <c r="TEN49" s="23"/>
      <c r="TEO49" s="23"/>
      <c r="TEP49" s="23"/>
      <c r="TEQ49" s="23"/>
      <c r="TER49" s="23"/>
      <c r="TES49" s="23"/>
      <c r="TET49" s="23"/>
      <c r="TEU49" s="23"/>
      <c r="TEV49" s="23"/>
      <c r="TEW49" s="23"/>
      <c r="TEX49" s="23"/>
      <c r="TEY49" s="23"/>
      <c r="TEZ49" s="23"/>
      <c r="TFA49" s="23"/>
      <c r="TFB49" s="23"/>
      <c r="TFC49" s="23"/>
      <c r="TFD49" s="23"/>
      <c r="TFE49" s="23"/>
      <c r="TFF49" s="23"/>
      <c r="TFG49" s="23"/>
      <c r="TFH49" s="23"/>
      <c r="TFI49" s="23"/>
      <c r="TFJ49" s="23"/>
      <c r="TFK49" s="23"/>
      <c r="TFL49" s="23"/>
      <c r="TFM49" s="23"/>
      <c r="TFN49" s="23"/>
      <c r="TFO49" s="23"/>
      <c r="TFP49" s="23"/>
      <c r="TFQ49" s="23"/>
      <c r="TFR49" s="23"/>
      <c r="TFS49" s="23"/>
      <c r="TFT49" s="23"/>
      <c r="TFU49" s="23"/>
      <c r="TFV49" s="23"/>
      <c r="TFW49" s="23"/>
      <c r="TFX49" s="23"/>
      <c r="TFY49" s="23"/>
      <c r="TFZ49" s="23"/>
      <c r="TGA49" s="23"/>
      <c r="TGB49" s="23"/>
      <c r="TGC49" s="23"/>
      <c r="TGD49" s="23"/>
      <c r="TGE49" s="23"/>
      <c r="TGF49" s="23"/>
      <c r="TGG49" s="23"/>
      <c r="TGH49" s="23"/>
      <c r="TGI49" s="23"/>
      <c r="TGJ49" s="23"/>
      <c r="TGK49" s="23"/>
      <c r="TGL49" s="23"/>
      <c r="TGM49" s="23"/>
      <c r="TGN49" s="23"/>
      <c r="TGO49" s="23"/>
      <c r="TGP49" s="23"/>
      <c r="TGQ49" s="23"/>
      <c r="TGR49" s="23"/>
      <c r="TGS49" s="23"/>
      <c r="TGT49" s="23"/>
      <c r="TGU49" s="23"/>
      <c r="TGV49" s="23"/>
      <c r="TGW49" s="23"/>
      <c r="TGX49" s="23"/>
      <c r="TGY49" s="23"/>
      <c r="TGZ49" s="23"/>
      <c r="THA49" s="23"/>
      <c r="THB49" s="23"/>
      <c r="THC49" s="23"/>
      <c r="THD49" s="23"/>
      <c r="THE49" s="23"/>
      <c r="THF49" s="23"/>
      <c r="THG49" s="23"/>
      <c r="THH49" s="23"/>
      <c r="THI49" s="23"/>
      <c r="THJ49" s="23"/>
      <c r="THK49" s="23"/>
      <c r="THL49" s="23"/>
      <c r="THM49" s="23"/>
      <c r="THN49" s="23"/>
      <c r="THO49" s="23"/>
      <c r="THP49" s="23"/>
      <c r="THQ49" s="23"/>
      <c r="THR49" s="23"/>
      <c r="THS49" s="23"/>
      <c r="THT49" s="23"/>
      <c r="THU49" s="23"/>
      <c r="THV49" s="23"/>
      <c r="THW49" s="23"/>
      <c r="THX49" s="23"/>
      <c r="THY49" s="23"/>
      <c r="THZ49" s="23"/>
      <c r="TIA49" s="23"/>
      <c r="TIB49" s="23"/>
      <c r="TIC49" s="23"/>
      <c r="TID49" s="23"/>
      <c r="TIE49" s="23"/>
      <c r="TIF49" s="23"/>
      <c r="TIG49" s="23"/>
      <c r="TIH49" s="23"/>
      <c r="TII49" s="23"/>
      <c r="TIJ49" s="23"/>
      <c r="TIK49" s="23"/>
      <c r="TIL49" s="23"/>
      <c r="TIM49" s="23"/>
      <c r="TIN49" s="23"/>
      <c r="TIO49" s="23"/>
      <c r="TIP49" s="23"/>
      <c r="TIQ49" s="23"/>
      <c r="TIR49" s="23"/>
      <c r="TIS49" s="23"/>
      <c r="TIT49" s="23"/>
      <c r="TIU49" s="23"/>
      <c r="TIV49" s="23"/>
      <c r="TIW49" s="23"/>
      <c r="TIX49" s="23"/>
      <c r="TIY49" s="23"/>
      <c r="TIZ49" s="23"/>
      <c r="TJA49" s="23"/>
      <c r="TJB49" s="23"/>
      <c r="TJC49" s="23"/>
      <c r="TJD49" s="23"/>
      <c r="TJE49" s="23"/>
      <c r="TJF49" s="23"/>
      <c r="TJG49" s="23"/>
      <c r="TJH49" s="23"/>
      <c r="TJI49" s="23"/>
      <c r="TJJ49" s="23"/>
      <c r="TJK49" s="23"/>
      <c r="TJL49" s="23"/>
      <c r="TJM49" s="23"/>
      <c r="TJN49" s="23"/>
      <c r="TJO49" s="23"/>
      <c r="TJP49" s="23"/>
      <c r="TJQ49" s="23"/>
      <c r="TJR49" s="23"/>
      <c r="TJS49" s="23"/>
      <c r="TJT49" s="23"/>
      <c r="TJU49" s="23"/>
      <c r="TJV49" s="23"/>
      <c r="TJW49" s="23"/>
      <c r="TJX49" s="23"/>
      <c r="TJY49" s="23"/>
      <c r="TJZ49" s="23"/>
      <c r="TKA49" s="23"/>
      <c r="TKB49" s="23"/>
      <c r="TKC49" s="23"/>
      <c r="TKD49" s="23"/>
      <c r="TKE49" s="23"/>
      <c r="TKF49" s="23"/>
      <c r="TKG49" s="23"/>
      <c r="TKH49" s="23"/>
      <c r="TKI49" s="23"/>
      <c r="TKJ49" s="23"/>
      <c r="TKK49" s="23"/>
      <c r="TKL49" s="23"/>
      <c r="TKM49" s="23"/>
      <c r="TKN49" s="23"/>
      <c r="TKO49" s="23"/>
      <c r="TKP49" s="23"/>
      <c r="TKQ49" s="23"/>
      <c r="TKR49" s="23"/>
      <c r="TKS49" s="23"/>
      <c r="TKT49" s="23"/>
      <c r="TKU49" s="23"/>
      <c r="TKV49" s="23"/>
      <c r="TKW49" s="23"/>
      <c r="TKX49" s="23"/>
      <c r="TKY49" s="23"/>
      <c r="TKZ49" s="23"/>
      <c r="TLA49" s="23"/>
      <c r="TLB49" s="23"/>
      <c r="TLC49" s="23"/>
      <c r="TLD49" s="23"/>
      <c r="TLE49" s="23"/>
      <c r="TLF49" s="23"/>
      <c r="TLG49" s="23"/>
      <c r="TLH49" s="23"/>
      <c r="TLI49" s="23"/>
      <c r="TLJ49" s="23"/>
      <c r="TLK49" s="23"/>
      <c r="TLL49" s="23"/>
      <c r="TLM49" s="23"/>
      <c r="TLN49" s="23"/>
      <c r="TLO49" s="23"/>
      <c r="TLP49" s="23"/>
      <c r="TLQ49" s="23"/>
      <c r="TLR49" s="23"/>
      <c r="TLS49" s="23"/>
      <c r="TLT49" s="23"/>
      <c r="TLU49" s="23"/>
      <c r="TLV49" s="23"/>
      <c r="TLW49" s="23"/>
      <c r="TLX49" s="23"/>
      <c r="TLY49" s="23"/>
      <c r="TLZ49" s="23"/>
      <c r="TMA49" s="23"/>
      <c r="TMB49" s="23"/>
      <c r="TMC49" s="23"/>
      <c r="TMD49" s="23"/>
      <c r="TME49" s="23"/>
      <c r="TMF49" s="23"/>
      <c r="TMG49" s="23"/>
      <c r="TMH49" s="23"/>
      <c r="TMI49" s="23"/>
      <c r="TMJ49" s="23"/>
      <c r="TMK49" s="23"/>
      <c r="TML49" s="23"/>
      <c r="TMM49" s="23"/>
      <c r="TMN49" s="23"/>
      <c r="TMO49" s="23"/>
      <c r="TMP49" s="23"/>
      <c r="TMQ49" s="23"/>
      <c r="TMR49" s="23"/>
      <c r="TMS49" s="23"/>
      <c r="TMT49" s="23"/>
      <c r="TMU49" s="23"/>
      <c r="TMV49" s="23"/>
      <c r="TMW49" s="23"/>
      <c r="TMX49" s="23"/>
      <c r="TMY49" s="23"/>
      <c r="TMZ49" s="23"/>
      <c r="TNA49" s="23"/>
      <c r="TNB49" s="23"/>
      <c r="TNC49" s="23"/>
      <c r="TND49" s="23"/>
      <c r="TNE49" s="23"/>
      <c r="TNF49" s="23"/>
      <c r="TNG49" s="23"/>
      <c r="TNH49" s="23"/>
      <c r="TNI49" s="23"/>
      <c r="TNJ49" s="23"/>
      <c r="TNK49" s="23"/>
      <c r="TNL49" s="23"/>
      <c r="TNM49" s="23"/>
      <c r="TNN49" s="23"/>
      <c r="TNO49" s="23"/>
      <c r="TNP49" s="23"/>
      <c r="TNQ49" s="23"/>
      <c r="TNR49" s="23"/>
      <c r="TNS49" s="23"/>
      <c r="TNT49" s="23"/>
      <c r="TNU49" s="23"/>
      <c r="TNV49" s="23"/>
      <c r="TNW49" s="23"/>
      <c r="TNX49" s="23"/>
      <c r="TNY49" s="23"/>
      <c r="TNZ49" s="23"/>
      <c r="TOA49" s="23"/>
      <c r="TOB49" s="23"/>
      <c r="TOC49" s="23"/>
      <c r="TOD49" s="23"/>
      <c r="TOE49" s="23"/>
      <c r="TOF49" s="23"/>
      <c r="TOG49" s="23"/>
      <c r="TOH49" s="23"/>
      <c r="TOI49" s="23"/>
      <c r="TOJ49" s="23"/>
      <c r="TOK49" s="23"/>
      <c r="TOL49" s="23"/>
      <c r="TOM49" s="23"/>
      <c r="TON49" s="23"/>
      <c r="TOO49" s="23"/>
      <c r="TOP49" s="23"/>
      <c r="TOQ49" s="23"/>
      <c r="TOR49" s="23"/>
      <c r="TOS49" s="23"/>
      <c r="TOT49" s="23"/>
      <c r="TOU49" s="23"/>
      <c r="TOV49" s="23"/>
      <c r="TOW49" s="23"/>
      <c r="TOX49" s="23"/>
      <c r="TOY49" s="23"/>
      <c r="TOZ49" s="23"/>
      <c r="TPA49" s="23"/>
      <c r="TPB49" s="23"/>
      <c r="TPC49" s="23"/>
      <c r="TPD49" s="23"/>
      <c r="TPE49" s="23"/>
      <c r="TPF49" s="23"/>
      <c r="TPG49" s="23"/>
      <c r="TPH49" s="23"/>
      <c r="TPI49" s="23"/>
      <c r="TPJ49" s="23"/>
      <c r="TPK49" s="23"/>
      <c r="TPL49" s="23"/>
      <c r="TPM49" s="23"/>
      <c r="TPN49" s="23"/>
      <c r="TPO49" s="23"/>
      <c r="TPP49" s="23"/>
      <c r="TPQ49" s="23"/>
      <c r="TPR49" s="23"/>
      <c r="TPS49" s="23"/>
      <c r="TPT49" s="23"/>
      <c r="TPU49" s="23"/>
      <c r="TPV49" s="23"/>
      <c r="TPW49" s="23"/>
      <c r="TPX49" s="23"/>
      <c r="TPY49" s="23"/>
      <c r="TPZ49" s="23"/>
      <c r="TQA49" s="23"/>
      <c r="TQB49" s="23"/>
      <c r="TQC49" s="23"/>
      <c r="TQD49" s="23"/>
      <c r="TQE49" s="23"/>
      <c r="TQF49" s="23"/>
      <c r="TQG49" s="23"/>
      <c r="TQH49" s="23"/>
      <c r="TQI49" s="23"/>
      <c r="TQJ49" s="23"/>
      <c r="TQK49" s="23"/>
      <c r="TQL49" s="23"/>
      <c r="TQM49" s="23"/>
      <c r="TQN49" s="23"/>
      <c r="TQO49" s="23"/>
      <c r="TQP49" s="23"/>
      <c r="TQQ49" s="23"/>
      <c r="TQR49" s="23"/>
      <c r="TQS49" s="23"/>
      <c r="TQT49" s="23"/>
      <c r="TQU49" s="23"/>
      <c r="TQV49" s="23"/>
      <c r="TQW49" s="23"/>
      <c r="TQX49" s="23"/>
      <c r="TQY49" s="23"/>
      <c r="TQZ49" s="23"/>
      <c r="TRA49" s="23"/>
      <c r="TRB49" s="23"/>
      <c r="TRC49" s="23"/>
      <c r="TRD49" s="23"/>
      <c r="TRE49" s="23"/>
      <c r="TRF49" s="23"/>
      <c r="TRG49" s="23"/>
      <c r="TRH49" s="23"/>
      <c r="TRI49" s="23"/>
      <c r="TRJ49" s="23"/>
      <c r="TRK49" s="23"/>
      <c r="TRL49" s="23"/>
      <c r="TRM49" s="23"/>
      <c r="TRN49" s="23"/>
      <c r="TRO49" s="23"/>
      <c r="TRP49" s="23"/>
      <c r="TRQ49" s="23"/>
      <c r="TRR49" s="23"/>
      <c r="TRS49" s="23"/>
      <c r="TRT49" s="23"/>
      <c r="TRU49" s="23"/>
      <c r="TRV49" s="23"/>
      <c r="TRW49" s="23"/>
      <c r="TRX49" s="23"/>
      <c r="TRY49" s="23"/>
      <c r="TRZ49" s="23"/>
      <c r="TSA49" s="23"/>
      <c r="TSB49" s="23"/>
      <c r="TSC49" s="23"/>
      <c r="TSD49" s="23"/>
      <c r="TSE49" s="23"/>
      <c r="TSF49" s="23"/>
      <c r="TSG49" s="23"/>
      <c r="TSH49" s="23"/>
      <c r="TSI49" s="23"/>
      <c r="TSJ49" s="23"/>
      <c r="TSK49" s="23"/>
      <c r="TSL49" s="23"/>
      <c r="TSM49" s="23"/>
      <c r="TSN49" s="23"/>
      <c r="TSO49" s="23"/>
      <c r="TSP49" s="23"/>
      <c r="TSQ49" s="23"/>
      <c r="TSR49" s="23"/>
      <c r="TSS49" s="23"/>
      <c r="TST49" s="23"/>
      <c r="TSU49" s="23"/>
      <c r="TSV49" s="23"/>
      <c r="TSW49" s="23"/>
      <c r="TSX49" s="23"/>
      <c r="TSY49" s="23"/>
      <c r="TSZ49" s="23"/>
      <c r="TTA49" s="23"/>
      <c r="TTB49" s="23"/>
      <c r="TTC49" s="23"/>
      <c r="TTD49" s="23"/>
      <c r="TTE49" s="23"/>
      <c r="TTF49" s="23"/>
      <c r="TTG49" s="23"/>
      <c r="TTH49" s="23"/>
      <c r="TTI49" s="23"/>
      <c r="TTJ49" s="23"/>
      <c r="TTK49" s="23"/>
      <c r="TTL49" s="23"/>
      <c r="TTM49" s="23"/>
      <c r="TTN49" s="23"/>
      <c r="TTO49" s="23"/>
      <c r="TTP49" s="23"/>
      <c r="TTQ49" s="23"/>
      <c r="TTR49" s="23"/>
      <c r="TTS49" s="23"/>
      <c r="TTT49" s="23"/>
      <c r="TTU49" s="23"/>
      <c r="TTV49" s="23"/>
      <c r="TTW49" s="23"/>
      <c r="TTX49" s="23"/>
      <c r="TTY49" s="23"/>
      <c r="TTZ49" s="23"/>
      <c r="TUA49" s="23"/>
      <c r="TUB49" s="23"/>
      <c r="TUC49" s="23"/>
      <c r="TUD49" s="23"/>
      <c r="TUE49" s="23"/>
      <c r="TUF49" s="23"/>
      <c r="TUG49" s="23"/>
      <c r="TUH49" s="23"/>
      <c r="TUI49" s="23"/>
      <c r="TUJ49" s="23"/>
      <c r="TUK49" s="23"/>
      <c r="TUL49" s="23"/>
      <c r="TUM49" s="23"/>
      <c r="TUN49" s="23"/>
      <c r="TUO49" s="23"/>
      <c r="TUP49" s="23"/>
      <c r="TUQ49" s="23"/>
      <c r="TUR49" s="23"/>
      <c r="TUS49" s="23"/>
      <c r="TUT49" s="23"/>
      <c r="TUU49" s="23"/>
      <c r="TUV49" s="23"/>
      <c r="TUW49" s="23"/>
      <c r="TUX49" s="23"/>
      <c r="TUY49" s="23"/>
      <c r="TUZ49" s="23"/>
      <c r="TVA49" s="23"/>
      <c r="TVB49" s="23"/>
      <c r="TVC49" s="23"/>
      <c r="TVD49" s="23"/>
      <c r="TVE49" s="23"/>
      <c r="TVF49" s="23"/>
      <c r="TVG49" s="23"/>
      <c r="TVH49" s="23"/>
      <c r="TVI49" s="23"/>
      <c r="TVJ49" s="23"/>
      <c r="TVK49" s="23"/>
      <c r="TVL49" s="23"/>
      <c r="TVM49" s="23"/>
      <c r="TVN49" s="23"/>
      <c r="TVO49" s="23"/>
      <c r="TVP49" s="23"/>
      <c r="TVQ49" s="23"/>
      <c r="TVR49" s="23"/>
      <c r="TVS49" s="23"/>
      <c r="TVT49" s="23"/>
      <c r="TVU49" s="23"/>
      <c r="TVV49" s="23"/>
      <c r="TVW49" s="23"/>
      <c r="TVX49" s="23"/>
      <c r="TVY49" s="23"/>
      <c r="TVZ49" s="23"/>
      <c r="TWA49" s="23"/>
      <c r="TWB49" s="23"/>
      <c r="TWC49" s="23"/>
      <c r="TWD49" s="23"/>
      <c r="TWE49" s="23"/>
      <c r="TWF49" s="23"/>
      <c r="TWG49" s="23"/>
      <c r="TWH49" s="23"/>
      <c r="TWI49" s="23"/>
      <c r="TWJ49" s="23"/>
      <c r="TWK49" s="23"/>
      <c r="TWL49" s="23"/>
      <c r="TWM49" s="23"/>
      <c r="TWN49" s="23"/>
      <c r="TWO49" s="23"/>
      <c r="TWP49" s="23"/>
      <c r="TWQ49" s="23"/>
      <c r="TWR49" s="23"/>
      <c r="TWS49" s="23"/>
      <c r="TWT49" s="23"/>
      <c r="TWU49" s="23"/>
      <c r="TWV49" s="23"/>
      <c r="TWW49" s="23"/>
      <c r="TWX49" s="23"/>
      <c r="TWY49" s="23"/>
      <c r="TWZ49" s="23"/>
      <c r="TXA49" s="23"/>
      <c r="TXB49" s="23"/>
      <c r="TXC49" s="23"/>
      <c r="TXD49" s="23"/>
      <c r="TXE49" s="23"/>
      <c r="TXF49" s="23"/>
      <c r="TXG49" s="23"/>
      <c r="TXH49" s="23"/>
      <c r="TXI49" s="23"/>
      <c r="TXJ49" s="23"/>
      <c r="TXK49" s="23"/>
      <c r="TXL49" s="23"/>
      <c r="TXM49" s="23"/>
      <c r="TXN49" s="23"/>
      <c r="TXO49" s="23"/>
      <c r="TXP49" s="23"/>
      <c r="TXQ49" s="23"/>
      <c r="TXR49" s="23"/>
      <c r="TXS49" s="23"/>
      <c r="TXT49" s="23"/>
      <c r="TXU49" s="23"/>
      <c r="TXV49" s="23"/>
      <c r="TXW49" s="23"/>
      <c r="TXX49" s="23"/>
      <c r="TXY49" s="23"/>
      <c r="TXZ49" s="23"/>
      <c r="TYA49" s="23"/>
      <c r="TYB49" s="23"/>
      <c r="TYC49" s="23"/>
      <c r="TYD49" s="23"/>
      <c r="TYE49" s="23"/>
      <c r="TYF49" s="23"/>
      <c r="TYG49" s="23"/>
      <c r="TYH49" s="23"/>
      <c r="TYI49" s="23"/>
      <c r="TYJ49" s="23"/>
      <c r="TYK49" s="23"/>
      <c r="TYL49" s="23"/>
      <c r="TYM49" s="23"/>
      <c r="TYN49" s="23"/>
      <c r="TYO49" s="23"/>
      <c r="TYP49" s="23"/>
      <c r="TYQ49" s="23"/>
      <c r="TYR49" s="23"/>
      <c r="TYS49" s="23"/>
      <c r="TYT49" s="23"/>
      <c r="TYU49" s="23"/>
      <c r="TYV49" s="23"/>
      <c r="TYW49" s="23"/>
      <c r="TYX49" s="23"/>
      <c r="TYY49" s="23"/>
      <c r="TYZ49" s="23"/>
      <c r="TZA49" s="23"/>
      <c r="TZB49" s="23"/>
      <c r="TZC49" s="23"/>
      <c r="TZD49" s="23"/>
      <c r="TZE49" s="23"/>
      <c r="TZF49" s="23"/>
      <c r="TZG49" s="23"/>
      <c r="TZH49" s="23"/>
      <c r="TZI49" s="23"/>
      <c r="TZJ49" s="23"/>
      <c r="TZK49" s="23"/>
      <c r="TZL49" s="23"/>
      <c r="TZM49" s="23"/>
      <c r="TZN49" s="23"/>
      <c r="TZO49" s="23"/>
      <c r="TZP49" s="23"/>
      <c r="TZQ49" s="23"/>
      <c r="TZR49" s="23"/>
      <c r="TZS49" s="23"/>
      <c r="TZT49" s="23"/>
      <c r="TZU49" s="23"/>
      <c r="TZV49" s="23"/>
      <c r="TZW49" s="23"/>
      <c r="TZX49" s="23"/>
      <c r="TZY49" s="23"/>
      <c r="TZZ49" s="23"/>
      <c r="UAA49" s="23"/>
      <c r="UAB49" s="23"/>
      <c r="UAC49" s="23"/>
      <c r="UAD49" s="23"/>
      <c r="UAE49" s="23"/>
      <c r="UAF49" s="23"/>
      <c r="UAG49" s="23"/>
      <c r="UAH49" s="23"/>
      <c r="UAI49" s="23"/>
      <c r="UAJ49" s="23"/>
      <c r="UAK49" s="23"/>
      <c r="UAL49" s="23"/>
      <c r="UAM49" s="23"/>
      <c r="UAN49" s="23"/>
      <c r="UAO49" s="23"/>
      <c r="UAP49" s="23"/>
      <c r="UAQ49" s="23"/>
      <c r="UAR49" s="23"/>
      <c r="UAS49" s="23"/>
      <c r="UAT49" s="23"/>
      <c r="UAU49" s="23"/>
      <c r="UAV49" s="23"/>
      <c r="UAW49" s="23"/>
      <c r="UAX49" s="23"/>
      <c r="UAY49" s="23"/>
      <c r="UAZ49" s="23"/>
      <c r="UBA49" s="23"/>
      <c r="UBB49" s="23"/>
      <c r="UBC49" s="23"/>
      <c r="UBD49" s="23"/>
      <c r="UBE49" s="23"/>
      <c r="UBF49" s="23"/>
      <c r="UBG49" s="23"/>
      <c r="UBH49" s="23"/>
      <c r="UBI49" s="23"/>
      <c r="UBJ49" s="23"/>
      <c r="UBK49" s="23"/>
      <c r="UBL49" s="23"/>
      <c r="UBM49" s="23"/>
      <c r="UBN49" s="23"/>
      <c r="UBO49" s="23"/>
      <c r="UBP49" s="23"/>
      <c r="UBQ49" s="23"/>
      <c r="UBR49" s="23"/>
      <c r="UBS49" s="23"/>
      <c r="UBT49" s="23"/>
      <c r="UBU49" s="23"/>
      <c r="UBV49" s="23"/>
      <c r="UBW49" s="23"/>
      <c r="UBX49" s="23"/>
      <c r="UBY49" s="23"/>
      <c r="UBZ49" s="23"/>
      <c r="UCA49" s="23"/>
      <c r="UCB49" s="23"/>
      <c r="UCC49" s="23"/>
      <c r="UCD49" s="23"/>
      <c r="UCE49" s="23"/>
      <c r="UCF49" s="23"/>
      <c r="UCG49" s="23"/>
      <c r="UCH49" s="23"/>
      <c r="UCI49" s="23"/>
      <c r="UCJ49" s="23"/>
      <c r="UCK49" s="23"/>
      <c r="UCL49" s="23"/>
      <c r="UCM49" s="23"/>
      <c r="UCN49" s="23"/>
      <c r="UCO49" s="23"/>
      <c r="UCP49" s="23"/>
      <c r="UCQ49" s="23"/>
      <c r="UCR49" s="23"/>
      <c r="UCS49" s="23"/>
      <c r="UCT49" s="23"/>
      <c r="UCU49" s="23"/>
      <c r="UCV49" s="23"/>
      <c r="UCW49" s="23"/>
      <c r="UCX49" s="23"/>
      <c r="UCY49" s="23"/>
      <c r="UCZ49" s="23"/>
      <c r="UDA49" s="23"/>
      <c r="UDB49" s="23"/>
      <c r="UDC49" s="23"/>
      <c r="UDD49" s="23"/>
      <c r="UDE49" s="23"/>
      <c r="UDF49" s="23"/>
      <c r="UDG49" s="23"/>
      <c r="UDH49" s="23"/>
      <c r="UDI49" s="23"/>
      <c r="UDJ49" s="23"/>
      <c r="UDK49" s="23"/>
      <c r="UDL49" s="23"/>
      <c r="UDM49" s="23"/>
      <c r="UDN49" s="23"/>
      <c r="UDO49" s="23"/>
      <c r="UDP49" s="23"/>
      <c r="UDQ49" s="23"/>
      <c r="UDR49" s="23"/>
      <c r="UDS49" s="23"/>
      <c r="UDT49" s="23"/>
      <c r="UDU49" s="23"/>
      <c r="UDV49" s="23"/>
      <c r="UDW49" s="23"/>
      <c r="UDX49" s="23"/>
      <c r="UDY49" s="23"/>
      <c r="UDZ49" s="23"/>
      <c r="UEA49" s="23"/>
      <c r="UEB49" s="23"/>
      <c r="UEC49" s="23"/>
      <c r="UED49" s="23"/>
      <c r="UEE49" s="23"/>
      <c r="UEF49" s="23"/>
      <c r="UEG49" s="23"/>
      <c r="UEH49" s="23"/>
      <c r="UEI49" s="23"/>
      <c r="UEJ49" s="23"/>
      <c r="UEK49" s="23"/>
      <c r="UEL49" s="23"/>
      <c r="UEM49" s="23"/>
      <c r="UEN49" s="23"/>
      <c r="UEO49" s="23"/>
      <c r="UEP49" s="23"/>
      <c r="UEQ49" s="23"/>
      <c r="UER49" s="23"/>
      <c r="UES49" s="23"/>
      <c r="UET49" s="23"/>
      <c r="UEU49" s="23"/>
      <c r="UEV49" s="23"/>
      <c r="UEW49" s="23"/>
      <c r="UEX49" s="23"/>
      <c r="UEY49" s="23"/>
      <c r="UEZ49" s="23"/>
      <c r="UFA49" s="23"/>
      <c r="UFB49" s="23"/>
      <c r="UFC49" s="23"/>
      <c r="UFD49" s="23"/>
      <c r="UFE49" s="23"/>
      <c r="UFF49" s="23"/>
      <c r="UFG49" s="23"/>
      <c r="UFH49" s="23"/>
      <c r="UFI49" s="23"/>
      <c r="UFJ49" s="23"/>
      <c r="UFK49" s="23"/>
      <c r="UFL49" s="23"/>
      <c r="UFM49" s="23"/>
      <c r="UFN49" s="23"/>
      <c r="UFO49" s="23"/>
      <c r="UFP49" s="23"/>
      <c r="UFQ49" s="23"/>
      <c r="UFR49" s="23"/>
      <c r="UFS49" s="23"/>
      <c r="UFT49" s="23"/>
      <c r="UFU49" s="23"/>
      <c r="UFV49" s="23"/>
      <c r="UFW49" s="23"/>
      <c r="UFX49" s="23"/>
      <c r="UFY49" s="23"/>
      <c r="UFZ49" s="23"/>
      <c r="UGA49" s="23"/>
      <c r="UGB49" s="23"/>
      <c r="UGC49" s="23"/>
      <c r="UGD49" s="23"/>
      <c r="UGE49" s="23"/>
      <c r="UGF49" s="23"/>
      <c r="UGG49" s="23"/>
      <c r="UGH49" s="23"/>
      <c r="UGI49" s="23"/>
      <c r="UGJ49" s="23"/>
      <c r="UGK49" s="23"/>
      <c r="UGL49" s="23"/>
      <c r="UGM49" s="23"/>
      <c r="UGN49" s="23"/>
      <c r="UGO49" s="23"/>
      <c r="UGP49" s="23"/>
      <c r="UGQ49" s="23"/>
      <c r="UGR49" s="23"/>
      <c r="UGS49" s="23"/>
      <c r="UGT49" s="23"/>
      <c r="UGU49" s="23"/>
      <c r="UGV49" s="23"/>
      <c r="UGW49" s="23"/>
      <c r="UGX49" s="23"/>
      <c r="UGY49" s="23"/>
      <c r="UGZ49" s="23"/>
      <c r="UHA49" s="23"/>
      <c r="UHB49" s="23"/>
      <c r="UHC49" s="23"/>
      <c r="UHD49" s="23"/>
      <c r="UHE49" s="23"/>
      <c r="UHF49" s="23"/>
      <c r="UHG49" s="23"/>
      <c r="UHH49" s="23"/>
      <c r="UHI49" s="23"/>
      <c r="UHJ49" s="23"/>
      <c r="UHK49" s="23"/>
      <c r="UHL49" s="23"/>
      <c r="UHM49" s="23"/>
      <c r="UHN49" s="23"/>
      <c r="UHO49" s="23"/>
      <c r="UHP49" s="23"/>
      <c r="UHQ49" s="23"/>
      <c r="UHR49" s="23"/>
      <c r="UHS49" s="23"/>
      <c r="UHT49" s="23"/>
      <c r="UHU49" s="23"/>
      <c r="UHV49" s="23"/>
      <c r="UHW49" s="23"/>
      <c r="UHX49" s="23"/>
      <c r="UHY49" s="23"/>
      <c r="UHZ49" s="23"/>
      <c r="UIA49" s="23"/>
      <c r="UIB49" s="23"/>
      <c r="UIC49" s="23"/>
      <c r="UID49" s="23"/>
      <c r="UIE49" s="23"/>
      <c r="UIF49" s="23"/>
      <c r="UIG49" s="23"/>
      <c r="UIH49" s="23"/>
      <c r="UII49" s="23"/>
      <c r="UIJ49" s="23"/>
      <c r="UIK49" s="23"/>
      <c r="UIL49" s="23"/>
      <c r="UIM49" s="23"/>
      <c r="UIN49" s="23"/>
      <c r="UIO49" s="23"/>
      <c r="UIP49" s="23"/>
      <c r="UIQ49" s="23"/>
      <c r="UIR49" s="23"/>
      <c r="UIS49" s="23"/>
      <c r="UIT49" s="23"/>
      <c r="UIU49" s="23"/>
      <c r="UIV49" s="23"/>
      <c r="UIW49" s="23"/>
      <c r="UIX49" s="23"/>
      <c r="UIY49" s="23"/>
      <c r="UIZ49" s="23"/>
      <c r="UJA49" s="23"/>
      <c r="UJB49" s="23"/>
      <c r="UJC49" s="23"/>
      <c r="UJD49" s="23"/>
      <c r="UJE49" s="23"/>
      <c r="UJF49" s="23"/>
      <c r="UJG49" s="23"/>
      <c r="UJH49" s="23"/>
      <c r="UJI49" s="23"/>
      <c r="UJJ49" s="23"/>
      <c r="UJK49" s="23"/>
      <c r="UJL49" s="23"/>
      <c r="UJM49" s="23"/>
      <c r="UJN49" s="23"/>
      <c r="UJO49" s="23"/>
      <c r="UJP49" s="23"/>
      <c r="UJQ49" s="23"/>
      <c r="UJR49" s="23"/>
      <c r="UJS49" s="23"/>
      <c r="UJT49" s="23"/>
      <c r="UJU49" s="23"/>
      <c r="UJV49" s="23"/>
      <c r="UJW49" s="23"/>
      <c r="UJX49" s="23"/>
      <c r="UJY49" s="23"/>
      <c r="UJZ49" s="23"/>
      <c r="UKA49" s="23"/>
      <c r="UKB49" s="23"/>
      <c r="UKC49" s="23"/>
      <c r="UKD49" s="23"/>
      <c r="UKE49" s="23"/>
      <c r="UKF49" s="23"/>
      <c r="UKG49" s="23"/>
      <c r="UKH49" s="23"/>
      <c r="UKI49" s="23"/>
      <c r="UKJ49" s="23"/>
      <c r="UKK49" s="23"/>
      <c r="UKL49" s="23"/>
      <c r="UKM49" s="23"/>
      <c r="UKN49" s="23"/>
      <c r="UKO49" s="23"/>
      <c r="UKP49" s="23"/>
      <c r="UKQ49" s="23"/>
      <c r="UKR49" s="23"/>
      <c r="UKS49" s="23"/>
      <c r="UKT49" s="23"/>
      <c r="UKU49" s="23"/>
      <c r="UKV49" s="23"/>
      <c r="UKW49" s="23"/>
      <c r="UKX49" s="23"/>
      <c r="UKY49" s="23"/>
      <c r="UKZ49" s="23"/>
      <c r="ULA49" s="23"/>
      <c r="ULB49" s="23"/>
      <c r="ULC49" s="23"/>
      <c r="ULD49" s="23"/>
      <c r="ULE49" s="23"/>
      <c r="ULF49" s="23"/>
      <c r="ULG49" s="23"/>
      <c r="ULH49" s="23"/>
      <c r="ULI49" s="23"/>
      <c r="ULJ49" s="23"/>
      <c r="ULK49" s="23"/>
      <c r="ULL49" s="23"/>
      <c r="ULM49" s="23"/>
      <c r="ULN49" s="23"/>
      <c r="ULO49" s="23"/>
      <c r="ULP49" s="23"/>
      <c r="ULQ49" s="23"/>
      <c r="ULR49" s="23"/>
      <c r="ULS49" s="23"/>
      <c r="ULT49" s="23"/>
      <c r="ULU49" s="23"/>
      <c r="ULV49" s="23"/>
      <c r="ULW49" s="23"/>
      <c r="ULX49" s="23"/>
      <c r="ULY49" s="23"/>
      <c r="ULZ49" s="23"/>
      <c r="UMA49" s="23"/>
      <c r="UMB49" s="23"/>
      <c r="UMC49" s="23"/>
      <c r="UMD49" s="23"/>
      <c r="UME49" s="23"/>
      <c r="UMF49" s="23"/>
      <c r="UMG49" s="23"/>
      <c r="UMH49" s="23"/>
      <c r="UMI49" s="23"/>
      <c r="UMJ49" s="23"/>
      <c r="UMK49" s="23"/>
      <c r="UML49" s="23"/>
      <c r="UMM49" s="23"/>
      <c r="UMN49" s="23"/>
      <c r="UMO49" s="23"/>
      <c r="UMP49" s="23"/>
      <c r="UMQ49" s="23"/>
      <c r="UMR49" s="23"/>
      <c r="UMS49" s="23"/>
      <c r="UMT49" s="23"/>
      <c r="UMU49" s="23"/>
      <c r="UMV49" s="23"/>
      <c r="UMW49" s="23"/>
      <c r="UMX49" s="23"/>
      <c r="UMY49" s="23"/>
      <c r="UMZ49" s="23"/>
      <c r="UNA49" s="23"/>
      <c r="UNB49" s="23"/>
      <c r="UNC49" s="23"/>
      <c r="UND49" s="23"/>
      <c r="UNE49" s="23"/>
      <c r="UNF49" s="23"/>
      <c r="UNG49" s="23"/>
      <c r="UNH49" s="23"/>
      <c r="UNI49" s="23"/>
      <c r="UNJ49" s="23"/>
      <c r="UNK49" s="23"/>
      <c r="UNL49" s="23"/>
      <c r="UNM49" s="23"/>
      <c r="UNN49" s="23"/>
      <c r="UNO49" s="23"/>
      <c r="UNP49" s="23"/>
      <c r="UNQ49" s="23"/>
      <c r="UNR49" s="23"/>
      <c r="UNS49" s="23"/>
      <c r="UNT49" s="23"/>
      <c r="UNU49" s="23"/>
      <c r="UNV49" s="23"/>
      <c r="UNW49" s="23"/>
      <c r="UNX49" s="23"/>
      <c r="UNY49" s="23"/>
      <c r="UNZ49" s="23"/>
      <c r="UOA49" s="23"/>
      <c r="UOB49" s="23"/>
      <c r="UOC49" s="23"/>
      <c r="UOD49" s="23"/>
      <c r="UOE49" s="23"/>
      <c r="UOF49" s="23"/>
      <c r="UOG49" s="23"/>
      <c r="UOH49" s="23"/>
      <c r="UOI49" s="23"/>
      <c r="UOJ49" s="23"/>
      <c r="UOK49" s="23"/>
      <c r="UOL49" s="23"/>
      <c r="UOM49" s="23"/>
      <c r="UON49" s="23"/>
      <c r="UOO49" s="23"/>
      <c r="UOP49" s="23"/>
      <c r="UOQ49" s="23"/>
      <c r="UOR49" s="23"/>
      <c r="UOS49" s="23"/>
      <c r="UOT49" s="23"/>
      <c r="UOU49" s="23"/>
      <c r="UOV49" s="23"/>
      <c r="UOW49" s="23"/>
      <c r="UOX49" s="23"/>
      <c r="UOY49" s="23"/>
      <c r="UOZ49" s="23"/>
      <c r="UPA49" s="23"/>
      <c r="UPB49" s="23"/>
      <c r="UPC49" s="23"/>
      <c r="UPD49" s="23"/>
      <c r="UPE49" s="23"/>
      <c r="UPF49" s="23"/>
      <c r="UPG49" s="23"/>
      <c r="UPH49" s="23"/>
      <c r="UPI49" s="23"/>
      <c r="UPJ49" s="23"/>
      <c r="UPK49" s="23"/>
      <c r="UPL49" s="23"/>
      <c r="UPM49" s="23"/>
      <c r="UPN49" s="23"/>
      <c r="UPO49" s="23"/>
      <c r="UPP49" s="23"/>
      <c r="UPQ49" s="23"/>
      <c r="UPR49" s="23"/>
      <c r="UPS49" s="23"/>
      <c r="UPT49" s="23"/>
      <c r="UPU49" s="23"/>
      <c r="UPV49" s="23"/>
      <c r="UPW49" s="23"/>
      <c r="UPX49" s="23"/>
      <c r="UPY49" s="23"/>
      <c r="UPZ49" s="23"/>
      <c r="UQA49" s="23"/>
      <c r="UQB49" s="23"/>
      <c r="UQC49" s="23"/>
      <c r="UQD49" s="23"/>
      <c r="UQE49" s="23"/>
      <c r="UQF49" s="23"/>
      <c r="UQG49" s="23"/>
      <c r="UQH49" s="23"/>
      <c r="UQI49" s="23"/>
      <c r="UQJ49" s="23"/>
      <c r="UQK49" s="23"/>
      <c r="UQL49" s="23"/>
      <c r="UQM49" s="23"/>
      <c r="UQN49" s="23"/>
      <c r="UQO49" s="23"/>
      <c r="UQP49" s="23"/>
      <c r="UQQ49" s="23"/>
      <c r="UQR49" s="23"/>
      <c r="UQS49" s="23"/>
      <c r="UQT49" s="23"/>
      <c r="UQU49" s="23"/>
      <c r="UQV49" s="23"/>
      <c r="UQW49" s="23"/>
      <c r="UQX49" s="23"/>
      <c r="UQY49" s="23"/>
      <c r="UQZ49" s="23"/>
      <c r="URA49" s="23"/>
      <c r="URB49" s="23"/>
      <c r="URC49" s="23"/>
      <c r="URD49" s="23"/>
      <c r="URE49" s="23"/>
      <c r="URF49" s="23"/>
      <c r="URG49" s="23"/>
      <c r="URH49" s="23"/>
      <c r="URI49" s="23"/>
      <c r="URJ49" s="23"/>
      <c r="URK49" s="23"/>
      <c r="URL49" s="23"/>
      <c r="URM49" s="23"/>
      <c r="URN49" s="23"/>
      <c r="URO49" s="23"/>
      <c r="URP49" s="23"/>
      <c r="URQ49" s="23"/>
      <c r="URR49" s="23"/>
      <c r="URS49" s="23"/>
      <c r="URT49" s="23"/>
      <c r="URU49" s="23"/>
      <c r="URV49" s="23"/>
      <c r="URW49" s="23"/>
      <c r="URX49" s="23"/>
      <c r="URY49" s="23"/>
      <c r="URZ49" s="23"/>
      <c r="USA49" s="23"/>
      <c r="USB49" s="23"/>
      <c r="USC49" s="23"/>
      <c r="USD49" s="23"/>
      <c r="USE49" s="23"/>
      <c r="USF49" s="23"/>
      <c r="USG49" s="23"/>
      <c r="USH49" s="23"/>
      <c r="USI49" s="23"/>
      <c r="USJ49" s="23"/>
      <c r="USK49" s="23"/>
      <c r="USL49" s="23"/>
      <c r="USM49" s="23"/>
      <c r="USN49" s="23"/>
      <c r="USO49" s="23"/>
      <c r="USP49" s="23"/>
      <c r="USQ49" s="23"/>
      <c r="USR49" s="23"/>
      <c r="USS49" s="23"/>
      <c r="UST49" s="23"/>
      <c r="USU49" s="23"/>
      <c r="USV49" s="23"/>
      <c r="USW49" s="23"/>
      <c r="USX49" s="23"/>
      <c r="USY49" s="23"/>
      <c r="USZ49" s="23"/>
      <c r="UTA49" s="23"/>
      <c r="UTB49" s="23"/>
      <c r="UTC49" s="23"/>
      <c r="UTD49" s="23"/>
      <c r="UTE49" s="23"/>
      <c r="UTF49" s="23"/>
      <c r="UTG49" s="23"/>
      <c r="UTH49" s="23"/>
      <c r="UTI49" s="23"/>
      <c r="UTJ49" s="23"/>
      <c r="UTK49" s="23"/>
      <c r="UTL49" s="23"/>
      <c r="UTM49" s="23"/>
      <c r="UTN49" s="23"/>
      <c r="UTO49" s="23"/>
      <c r="UTP49" s="23"/>
      <c r="UTQ49" s="23"/>
      <c r="UTR49" s="23"/>
      <c r="UTS49" s="23"/>
      <c r="UTT49" s="23"/>
      <c r="UTU49" s="23"/>
      <c r="UTV49" s="23"/>
      <c r="UTW49" s="23"/>
      <c r="UTX49" s="23"/>
      <c r="UTY49" s="23"/>
      <c r="UTZ49" s="23"/>
      <c r="UUA49" s="23"/>
      <c r="UUB49" s="23"/>
      <c r="UUC49" s="23"/>
      <c r="UUD49" s="23"/>
      <c r="UUE49" s="23"/>
      <c r="UUF49" s="23"/>
      <c r="UUG49" s="23"/>
      <c r="UUH49" s="23"/>
      <c r="UUI49" s="23"/>
      <c r="UUJ49" s="23"/>
      <c r="UUK49" s="23"/>
      <c r="UUL49" s="23"/>
      <c r="UUM49" s="23"/>
      <c r="UUN49" s="23"/>
      <c r="UUO49" s="23"/>
      <c r="UUP49" s="23"/>
      <c r="UUQ49" s="23"/>
      <c r="UUR49" s="23"/>
      <c r="UUS49" s="23"/>
      <c r="UUT49" s="23"/>
      <c r="UUU49" s="23"/>
      <c r="UUV49" s="23"/>
      <c r="UUW49" s="23"/>
      <c r="UUX49" s="23"/>
      <c r="UUY49" s="23"/>
      <c r="UUZ49" s="23"/>
      <c r="UVA49" s="23"/>
      <c r="UVB49" s="23"/>
      <c r="UVC49" s="23"/>
      <c r="UVD49" s="23"/>
      <c r="UVE49" s="23"/>
      <c r="UVF49" s="23"/>
      <c r="UVG49" s="23"/>
      <c r="UVH49" s="23"/>
      <c r="UVI49" s="23"/>
      <c r="UVJ49" s="23"/>
      <c r="UVK49" s="23"/>
      <c r="UVL49" s="23"/>
      <c r="UVM49" s="23"/>
      <c r="UVN49" s="23"/>
      <c r="UVO49" s="23"/>
      <c r="UVP49" s="23"/>
      <c r="UVQ49" s="23"/>
      <c r="UVR49" s="23"/>
      <c r="UVS49" s="23"/>
      <c r="UVT49" s="23"/>
      <c r="UVU49" s="23"/>
      <c r="UVV49" s="23"/>
      <c r="UVW49" s="23"/>
      <c r="UVX49" s="23"/>
      <c r="UVY49" s="23"/>
      <c r="UVZ49" s="23"/>
      <c r="UWA49" s="23"/>
      <c r="UWB49" s="23"/>
      <c r="UWC49" s="23"/>
      <c r="UWD49" s="23"/>
      <c r="UWE49" s="23"/>
      <c r="UWF49" s="23"/>
      <c r="UWG49" s="23"/>
      <c r="UWH49" s="23"/>
      <c r="UWI49" s="23"/>
      <c r="UWJ49" s="23"/>
      <c r="UWK49" s="23"/>
      <c r="UWL49" s="23"/>
      <c r="UWM49" s="23"/>
      <c r="UWN49" s="23"/>
      <c r="UWO49" s="23"/>
      <c r="UWP49" s="23"/>
      <c r="UWQ49" s="23"/>
      <c r="UWR49" s="23"/>
      <c r="UWS49" s="23"/>
      <c r="UWT49" s="23"/>
      <c r="UWU49" s="23"/>
      <c r="UWV49" s="23"/>
      <c r="UWW49" s="23"/>
      <c r="UWX49" s="23"/>
      <c r="UWY49" s="23"/>
      <c r="UWZ49" s="23"/>
      <c r="UXA49" s="23"/>
      <c r="UXB49" s="23"/>
      <c r="UXC49" s="23"/>
      <c r="UXD49" s="23"/>
      <c r="UXE49" s="23"/>
      <c r="UXF49" s="23"/>
      <c r="UXG49" s="23"/>
      <c r="UXH49" s="23"/>
      <c r="UXI49" s="23"/>
      <c r="UXJ49" s="23"/>
      <c r="UXK49" s="23"/>
      <c r="UXL49" s="23"/>
      <c r="UXM49" s="23"/>
      <c r="UXN49" s="23"/>
      <c r="UXO49" s="23"/>
      <c r="UXP49" s="23"/>
      <c r="UXQ49" s="23"/>
      <c r="UXR49" s="23"/>
      <c r="UXS49" s="23"/>
      <c r="UXT49" s="23"/>
      <c r="UXU49" s="23"/>
      <c r="UXV49" s="23"/>
      <c r="UXW49" s="23"/>
      <c r="UXX49" s="23"/>
      <c r="UXY49" s="23"/>
      <c r="UXZ49" s="23"/>
      <c r="UYA49" s="23"/>
      <c r="UYB49" s="23"/>
      <c r="UYC49" s="23"/>
      <c r="UYD49" s="23"/>
      <c r="UYE49" s="23"/>
      <c r="UYF49" s="23"/>
      <c r="UYG49" s="23"/>
      <c r="UYH49" s="23"/>
      <c r="UYI49" s="23"/>
      <c r="UYJ49" s="23"/>
      <c r="UYK49" s="23"/>
      <c r="UYL49" s="23"/>
      <c r="UYM49" s="23"/>
      <c r="UYN49" s="23"/>
      <c r="UYO49" s="23"/>
      <c r="UYP49" s="23"/>
      <c r="UYQ49" s="23"/>
      <c r="UYR49" s="23"/>
      <c r="UYS49" s="23"/>
      <c r="UYT49" s="23"/>
      <c r="UYU49" s="23"/>
      <c r="UYV49" s="23"/>
      <c r="UYW49" s="23"/>
      <c r="UYX49" s="23"/>
      <c r="UYY49" s="23"/>
      <c r="UYZ49" s="23"/>
      <c r="UZA49" s="23"/>
      <c r="UZB49" s="23"/>
      <c r="UZC49" s="23"/>
      <c r="UZD49" s="23"/>
      <c r="UZE49" s="23"/>
      <c r="UZF49" s="23"/>
      <c r="UZG49" s="23"/>
      <c r="UZH49" s="23"/>
      <c r="UZI49" s="23"/>
      <c r="UZJ49" s="23"/>
      <c r="UZK49" s="23"/>
      <c r="UZL49" s="23"/>
      <c r="UZM49" s="23"/>
      <c r="UZN49" s="23"/>
      <c r="UZO49" s="23"/>
      <c r="UZP49" s="23"/>
      <c r="UZQ49" s="23"/>
      <c r="UZR49" s="23"/>
      <c r="UZS49" s="23"/>
      <c r="UZT49" s="23"/>
      <c r="UZU49" s="23"/>
      <c r="UZV49" s="23"/>
      <c r="UZW49" s="23"/>
      <c r="UZX49" s="23"/>
      <c r="UZY49" s="23"/>
      <c r="UZZ49" s="23"/>
      <c r="VAA49" s="23"/>
      <c r="VAB49" s="23"/>
      <c r="VAC49" s="23"/>
      <c r="VAD49" s="23"/>
      <c r="VAE49" s="23"/>
      <c r="VAF49" s="23"/>
      <c r="VAG49" s="23"/>
      <c r="VAH49" s="23"/>
      <c r="VAI49" s="23"/>
      <c r="VAJ49" s="23"/>
      <c r="VAK49" s="23"/>
      <c r="VAL49" s="23"/>
      <c r="VAM49" s="23"/>
      <c r="VAN49" s="23"/>
      <c r="VAO49" s="23"/>
      <c r="VAP49" s="23"/>
      <c r="VAQ49" s="23"/>
      <c r="VAR49" s="23"/>
      <c r="VAS49" s="23"/>
      <c r="VAT49" s="23"/>
      <c r="VAU49" s="23"/>
      <c r="VAV49" s="23"/>
      <c r="VAW49" s="23"/>
      <c r="VAX49" s="23"/>
      <c r="VAY49" s="23"/>
      <c r="VAZ49" s="23"/>
      <c r="VBA49" s="23"/>
      <c r="VBB49" s="23"/>
      <c r="VBC49" s="23"/>
      <c r="VBD49" s="23"/>
      <c r="VBE49" s="23"/>
      <c r="VBF49" s="23"/>
      <c r="VBG49" s="23"/>
      <c r="VBH49" s="23"/>
      <c r="VBI49" s="23"/>
      <c r="VBJ49" s="23"/>
      <c r="VBK49" s="23"/>
      <c r="VBL49" s="23"/>
      <c r="VBM49" s="23"/>
      <c r="VBN49" s="23"/>
      <c r="VBO49" s="23"/>
      <c r="VBP49" s="23"/>
      <c r="VBQ49" s="23"/>
      <c r="VBR49" s="23"/>
      <c r="VBS49" s="23"/>
      <c r="VBT49" s="23"/>
      <c r="VBU49" s="23"/>
      <c r="VBV49" s="23"/>
      <c r="VBW49" s="23"/>
      <c r="VBX49" s="23"/>
      <c r="VBY49" s="23"/>
      <c r="VBZ49" s="23"/>
      <c r="VCA49" s="23"/>
      <c r="VCB49" s="23"/>
      <c r="VCC49" s="23"/>
      <c r="VCD49" s="23"/>
      <c r="VCE49" s="23"/>
      <c r="VCF49" s="23"/>
      <c r="VCG49" s="23"/>
      <c r="VCH49" s="23"/>
      <c r="VCI49" s="23"/>
      <c r="VCJ49" s="23"/>
      <c r="VCK49" s="23"/>
      <c r="VCL49" s="23"/>
      <c r="VCM49" s="23"/>
      <c r="VCN49" s="23"/>
      <c r="VCO49" s="23"/>
      <c r="VCP49" s="23"/>
      <c r="VCQ49" s="23"/>
      <c r="VCR49" s="23"/>
      <c r="VCS49" s="23"/>
      <c r="VCT49" s="23"/>
      <c r="VCU49" s="23"/>
      <c r="VCV49" s="23"/>
      <c r="VCW49" s="23"/>
      <c r="VCX49" s="23"/>
      <c r="VCY49" s="23"/>
      <c r="VCZ49" s="23"/>
      <c r="VDA49" s="23"/>
      <c r="VDB49" s="23"/>
      <c r="VDC49" s="23"/>
      <c r="VDD49" s="23"/>
      <c r="VDE49" s="23"/>
      <c r="VDF49" s="23"/>
      <c r="VDG49" s="23"/>
      <c r="VDH49" s="23"/>
      <c r="VDI49" s="23"/>
      <c r="VDJ49" s="23"/>
      <c r="VDK49" s="23"/>
      <c r="VDL49" s="23"/>
      <c r="VDM49" s="23"/>
      <c r="VDN49" s="23"/>
      <c r="VDO49" s="23"/>
      <c r="VDP49" s="23"/>
      <c r="VDQ49" s="23"/>
      <c r="VDR49" s="23"/>
      <c r="VDS49" s="23"/>
      <c r="VDT49" s="23"/>
      <c r="VDU49" s="23"/>
      <c r="VDV49" s="23"/>
      <c r="VDW49" s="23"/>
      <c r="VDX49" s="23"/>
      <c r="VDY49" s="23"/>
      <c r="VDZ49" s="23"/>
      <c r="VEA49" s="23"/>
      <c r="VEB49" s="23"/>
      <c r="VEC49" s="23"/>
      <c r="VED49" s="23"/>
      <c r="VEE49" s="23"/>
      <c r="VEF49" s="23"/>
      <c r="VEG49" s="23"/>
      <c r="VEH49" s="23"/>
      <c r="VEI49" s="23"/>
      <c r="VEJ49" s="23"/>
      <c r="VEK49" s="23"/>
      <c r="VEL49" s="23"/>
      <c r="VEM49" s="23"/>
      <c r="VEN49" s="23"/>
      <c r="VEO49" s="23"/>
      <c r="VEP49" s="23"/>
      <c r="VEQ49" s="23"/>
      <c r="VER49" s="23"/>
      <c r="VES49" s="23"/>
      <c r="VET49" s="23"/>
      <c r="VEU49" s="23"/>
      <c r="VEV49" s="23"/>
      <c r="VEW49" s="23"/>
      <c r="VEX49" s="23"/>
      <c r="VEY49" s="23"/>
      <c r="VEZ49" s="23"/>
      <c r="VFA49" s="23"/>
      <c r="VFB49" s="23"/>
      <c r="VFC49" s="23"/>
      <c r="VFD49" s="23"/>
      <c r="VFE49" s="23"/>
      <c r="VFF49" s="23"/>
      <c r="VFG49" s="23"/>
      <c r="VFH49" s="23"/>
      <c r="VFI49" s="23"/>
      <c r="VFJ49" s="23"/>
      <c r="VFK49" s="23"/>
      <c r="VFL49" s="23"/>
      <c r="VFM49" s="23"/>
      <c r="VFN49" s="23"/>
      <c r="VFO49" s="23"/>
      <c r="VFP49" s="23"/>
      <c r="VFQ49" s="23"/>
      <c r="VFR49" s="23"/>
      <c r="VFS49" s="23"/>
      <c r="VFT49" s="23"/>
      <c r="VFU49" s="23"/>
      <c r="VFV49" s="23"/>
      <c r="VFW49" s="23"/>
      <c r="VFX49" s="23"/>
      <c r="VFY49" s="23"/>
      <c r="VFZ49" s="23"/>
      <c r="VGA49" s="23"/>
      <c r="VGB49" s="23"/>
      <c r="VGC49" s="23"/>
      <c r="VGD49" s="23"/>
      <c r="VGE49" s="23"/>
      <c r="VGF49" s="23"/>
      <c r="VGG49" s="23"/>
      <c r="VGH49" s="23"/>
      <c r="VGI49" s="23"/>
      <c r="VGJ49" s="23"/>
      <c r="VGK49" s="23"/>
      <c r="VGL49" s="23"/>
      <c r="VGM49" s="23"/>
      <c r="VGN49" s="23"/>
      <c r="VGO49" s="23"/>
      <c r="VGP49" s="23"/>
      <c r="VGQ49" s="23"/>
      <c r="VGR49" s="23"/>
      <c r="VGS49" s="23"/>
      <c r="VGT49" s="23"/>
      <c r="VGU49" s="23"/>
      <c r="VGV49" s="23"/>
      <c r="VGW49" s="23"/>
      <c r="VGX49" s="23"/>
      <c r="VGY49" s="23"/>
      <c r="VGZ49" s="23"/>
      <c r="VHA49" s="23"/>
      <c r="VHB49" s="23"/>
      <c r="VHC49" s="23"/>
      <c r="VHD49" s="23"/>
      <c r="VHE49" s="23"/>
      <c r="VHF49" s="23"/>
      <c r="VHG49" s="23"/>
      <c r="VHH49" s="23"/>
      <c r="VHI49" s="23"/>
      <c r="VHJ49" s="23"/>
      <c r="VHK49" s="23"/>
      <c r="VHL49" s="23"/>
      <c r="VHM49" s="23"/>
      <c r="VHN49" s="23"/>
      <c r="VHO49" s="23"/>
      <c r="VHP49" s="23"/>
      <c r="VHQ49" s="23"/>
      <c r="VHR49" s="23"/>
      <c r="VHS49" s="23"/>
      <c r="VHT49" s="23"/>
      <c r="VHU49" s="23"/>
      <c r="VHV49" s="23"/>
      <c r="VHW49" s="23"/>
      <c r="VHX49" s="23"/>
      <c r="VHY49" s="23"/>
    </row>
    <row r="52" spans="1:15105" ht="50.4" x14ac:dyDescent="0.4">
      <c r="B52" s="205" t="s">
        <v>148</v>
      </c>
      <c r="C52" s="29" t="s">
        <v>7</v>
      </c>
      <c r="D52" s="29" t="s">
        <v>8</v>
      </c>
      <c r="E52" s="29" t="s">
        <v>9</v>
      </c>
      <c r="F52" s="29" t="s">
        <v>10</v>
      </c>
      <c r="G52" s="29" t="s">
        <v>11</v>
      </c>
      <c r="H52" s="29" t="s">
        <v>12</v>
      </c>
      <c r="I52" s="29" t="s">
        <v>13</v>
      </c>
      <c r="J52" s="29" t="s">
        <v>14</v>
      </c>
      <c r="K52" s="29" t="s">
        <v>15</v>
      </c>
      <c r="L52" s="29" t="s">
        <v>16</v>
      </c>
      <c r="M52" s="29" t="s">
        <v>17</v>
      </c>
      <c r="N52" s="29" t="s">
        <v>18</v>
      </c>
      <c r="O52" s="29" t="s">
        <v>19</v>
      </c>
      <c r="P52" s="29" t="s">
        <v>20</v>
      </c>
      <c r="Q52" s="29" t="s">
        <v>21</v>
      </c>
      <c r="R52" s="29" t="s">
        <v>22</v>
      </c>
    </row>
    <row r="53" spans="1:15105" x14ac:dyDescent="0.4">
      <c r="B53" s="219"/>
      <c r="C53" s="137">
        <f>('4. IR'!C$35/((SUM('3. Proyección Usuarios'!D240,'3. Proyección Usuarios'!D241,'3. Proyección Usuarios'!D242,'3. Proyección Usuarios'!D244,'3. Proyección Usuarios'!D245)*'2. Factores de Ajuste'!$F$469)+(SUM('3. Proyección Usuarios'!D243,'3. Proyección Usuarios'!D246,'3. Proyección Usuarios'!D247,'3. Proyección Usuarios'!D248,'3. Proyección Usuarios'!D249)*'2. Factores de Ajuste'!$F$471)+(SUM('3. Proyección Usuarios'!D250,'3. Proyección Usuarios'!D251)*'2. Factores de Ajuste'!$F$472)))/12</f>
        <v>65.537917241511408</v>
      </c>
      <c r="D53" s="137">
        <f>('4. IR'!D$35/((SUM('3. Proyección Usuarios'!E240,'3. Proyección Usuarios'!E241,'3. Proyección Usuarios'!E242,'3. Proyección Usuarios'!E244,'3. Proyección Usuarios'!E245)*'2. Factores de Ajuste'!$F$469)+(SUM('3. Proyección Usuarios'!E243,'3. Proyección Usuarios'!E246,'3. Proyección Usuarios'!E247,'3. Proyección Usuarios'!E248,'3. Proyección Usuarios'!E249)*'2. Factores de Ajuste'!$F$471)+(SUM('3. Proyección Usuarios'!E250,'3. Proyección Usuarios'!E251)*'2. Factores de Ajuste'!$F$472)))/12</f>
        <v>43.620830754559798</v>
      </c>
      <c r="E53" s="137">
        <f>('4. IR'!E$35/((SUM('3. Proyección Usuarios'!F240,'3. Proyección Usuarios'!F241,'3. Proyección Usuarios'!F242,'3. Proyección Usuarios'!F244,'3. Proyección Usuarios'!F245)*'2. Factores de Ajuste'!$F$469)+(SUM('3. Proyección Usuarios'!F243,'3. Proyección Usuarios'!F246,'3. Proyección Usuarios'!F247,'3. Proyección Usuarios'!F248,'3. Proyección Usuarios'!F249)*'2. Factores de Ajuste'!$F$471)+(SUM('3. Proyección Usuarios'!F250,'3. Proyección Usuarios'!F251)*'2. Factores de Ajuste'!$F$472)))/12</f>
        <v>38.266485010679823</v>
      </c>
      <c r="F53" s="137">
        <f>('4. IR'!F$35/((SUM('3. Proyección Usuarios'!G240,'3. Proyección Usuarios'!G241,'3. Proyección Usuarios'!G242,'3. Proyección Usuarios'!G244,'3. Proyección Usuarios'!G245)*'2. Factores de Ajuste'!$F$469)+(SUM('3. Proyección Usuarios'!G243,'3. Proyección Usuarios'!G246,'3. Proyección Usuarios'!G247,'3. Proyección Usuarios'!G248,'3. Proyección Usuarios'!G249)*'2. Factores de Ajuste'!$F$471)+(SUM('3. Proyección Usuarios'!G250,'3. Proyección Usuarios'!G251)*'2. Factores de Ajuste'!$F$472)))/12</f>
        <v>42.85594798442677</v>
      </c>
      <c r="G53" s="137">
        <f>('4. IR'!G$35/((SUM('3. Proyección Usuarios'!H240,'3. Proyección Usuarios'!H241,'3. Proyección Usuarios'!H242,'3. Proyección Usuarios'!H244,'3. Proyección Usuarios'!H245)*'2. Factores de Ajuste'!$F$469)+(SUM('3. Proyección Usuarios'!H243,'3. Proyección Usuarios'!H246,'3. Proyección Usuarios'!H247,'3. Proyección Usuarios'!H248,'3. Proyección Usuarios'!H249)*'2. Factores de Ajuste'!$F$471)+(SUM('3. Proyección Usuarios'!H250,'3. Proyección Usuarios'!H251)*'2. Factores de Ajuste'!$F$472)))/12</f>
        <v>47.44984393607951</v>
      </c>
      <c r="H53" s="137">
        <f>('4. IR'!H$35/((SUM('3. Proyección Usuarios'!I240,'3. Proyección Usuarios'!I241,'3. Proyección Usuarios'!I242,'3. Proyección Usuarios'!I244,'3. Proyección Usuarios'!I245)*'2. Factores de Ajuste'!$F$469)+(SUM('3. Proyección Usuarios'!I243,'3. Proyección Usuarios'!I246,'3. Proyección Usuarios'!I247,'3. Proyección Usuarios'!I248,'3. Proyección Usuarios'!I249)*'2. Factores de Ajuste'!$F$471)+(SUM('3. Proyección Usuarios'!I250,'3. Proyección Usuarios'!I251)*'2. Factores de Ajuste'!$F$472)))/12</f>
        <v>44.782521174976047</v>
      </c>
      <c r="I53" s="137">
        <f>('4. IR'!I$35/((SUM('3. Proyección Usuarios'!J240,'3. Proyección Usuarios'!J241,'3. Proyección Usuarios'!J242,'3. Proyección Usuarios'!J244,'3. Proyección Usuarios'!J245)*'2. Factores de Ajuste'!$F$469)+(SUM('3. Proyección Usuarios'!J243,'3. Proyección Usuarios'!J246,'3. Proyección Usuarios'!J247,'3. Proyección Usuarios'!J248,'3. Proyección Usuarios'!J249)*'2. Factores de Ajuste'!$F$471)+(SUM('3. Proyección Usuarios'!J250,'3. Proyección Usuarios'!J251)*'2. Factores de Ajuste'!$F$472)))/12</f>
        <v>52.469152757573859</v>
      </c>
      <c r="J53" s="137">
        <f>('4. IR'!J$35/((SUM('3. Proyección Usuarios'!K240,'3. Proyección Usuarios'!K241,'3. Proyección Usuarios'!K242,'3. Proyección Usuarios'!K244,'3. Proyección Usuarios'!K245)*'2. Factores de Ajuste'!$F$469)+(SUM('3. Proyección Usuarios'!K243,'3. Proyección Usuarios'!K246,'3. Proyección Usuarios'!K247,'3. Proyección Usuarios'!K248,'3. Proyección Usuarios'!K249)*'2. Factores de Ajuste'!$F$471)+(SUM('3. Proyección Usuarios'!K250,'3. Proyección Usuarios'!K251)*'2. Factores de Ajuste'!$F$472)))/12</f>
        <v>48.680464486318833</v>
      </c>
      <c r="K53" s="137">
        <f>('4. IR'!K$35/((SUM('3. Proyección Usuarios'!L240,'3. Proyección Usuarios'!L241,'3. Proyección Usuarios'!L242,'3. Proyección Usuarios'!L244,'3. Proyección Usuarios'!L245)*'2. Factores de Ajuste'!$F$469)+(SUM('3. Proyección Usuarios'!L243,'3. Proyección Usuarios'!L246,'3. Proyección Usuarios'!L247,'3. Proyección Usuarios'!L248,'3. Proyección Usuarios'!L249)*'2. Factores de Ajuste'!$F$471)+(SUM('3. Proyección Usuarios'!L250,'3. Proyección Usuarios'!L251)*'2. Factores de Ajuste'!$F$472)))/12</f>
        <v>59.172919112711156</v>
      </c>
      <c r="L53" s="137">
        <f>('4. IR'!L$35/((SUM('3. Proyección Usuarios'!M240,'3. Proyección Usuarios'!M241,'3. Proyección Usuarios'!M242,'3. Proyección Usuarios'!M244,'3. Proyección Usuarios'!M245)*'2. Factores de Ajuste'!$F$469)+(SUM('3. Proyección Usuarios'!M243,'3. Proyección Usuarios'!M246,'3. Proyección Usuarios'!M247,'3. Proyección Usuarios'!M248,'3. Proyección Usuarios'!M249)*'2. Factores de Ajuste'!$F$471)+(SUM('3. Proyección Usuarios'!M250,'3. Proyección Usuarios'!M251)*'2. Factores de Ajuste'!$F$472)))/12</f>
        <v>92.662022949986806</v>
      </c>
      <c r="M53" s="137">
        <f>('4. IR'!M$35/((SUM('3. Proyección Usuarios'!N240,'3. Proyección Usuarios'!N241,'3. Proyección Usuarios'!N242,'3. Proyección Usuarios'!N244,'3. Proyección Usuarios'!N245)*'2. Factores de Ajuste'!$F$469)+(SUM('3. Proyección Usuarios'!N243,'3. Proyección Usuarios'!N246,'3. Proyección Usuarios'!N247,'3. Proyección Usuarios'!N248,'3. Proyección Usuarios'!N249)*'2. Factores de Ajuste'!$F$471)+(SUM('3. Proyección Usuarios'!N250,'3. Proyección Usuarios'!N251)*'2. Factores de Ajuste'!$F$472)))/12</f>
        <v>46.814763527094932</v>
      </c>
      <c r="N53" s="137">
        <f>('4. IR'!N$35/((SUM('3. Proyección Usuarios'!O240,'3. Proyección Usuarios'!O241,'3. Proyección Usuarios'!O242,'3. Proyección Usuarios'!O244,'3. Proyección Usuarios'!O245)*'2. Factores de Ajuste'!$F$469)+(SUM('3. Proyección Usuarios'!O243,'3. Proyección Usuarios'!O246,'3. Proyección Usuarios'!O247,'3. Proyección Usuarios'!O248,'3. Proyección Usuarios'!O249)*'2. Factores de Ajuste'!$F$471)+(SUM('3. Proyección Usuarios'!O250,'3. Proyección Usuarios'!O251)*'2. Factores de Ajuste'!$F$472)))/12</f>
        <v>49.558813639567717</v>
      </c>
      <c r="O53" s="137">
        <f>('4. IR'!O$35/((SUM('3. Proyección Usuarios'!P240,'3. Proyección Usuarios'!P241,'3. Proyección Usuarios'!P242,'3. Proyección Usuarios'!P244,'3. Proyección Usuarios'!P245)*'2. Factores de Ajuste'!$F$469)+(SUM('3. Proyección Usuarios'!P243,'3. Proyección Usuarios'!P246,'3. Proyección Usuarios'!P247,'3. Proyección Usuarios'!P248,'3. Proyección Usuarios'!P249)*'2. Factores de Ajuste'!$F$471)+(SUM('3. Proyección Usuarios'!P250,'3. Proyección Usuarios'!P251)*'2. Factores de Ajuste'!$F$472)))/12</f>
        <v>72.377590145168185</v>
      </c>
      <c r="P53" s="137">
        <f>('4. IR'!P$35/((SUM('3. Proyección Usuarios'!Q240,'3. Proyección Usuarios'!Q241,'3. Proyección Usuarios'!Q242,'3. Proyección Usuarios'!Q244,'3. Proyección Usuarios'!Q245)*'2. Factores de Ajuste'!$F$469)+(SUM('3. Proyección Usuarios'!Q243,'3. Proyección Usuarios'!Q246,'3. Proyección Usuarios'!Q247,'3. Proyección Usuarios'!Q248,'3. Proyección Usuarios'!Q249)*'2. Factores de Ajuste'!$F$471)+(SUM('3. Proyección Usuarios'!Q250,'3. Proyección Usuarios'!Q251)*'2. Factores de Ajuste'!$F$472)))/12</f>
        <v>57.15643476104183</v>
      </c>
      <c r="Q53" s="137">
        <f>('4. IR'!Q$35/((SUM('3. Proyección Usuarios'!R240,'3. Proyección Usuarios'!R241,'3. Proyección Usuarios'!R242,'3. Proyección Usuarios'!R244,'3. Proyección Usuarios'!R245)*'2. Factores de Ajuste'!$F$469)+(SUM('3. Proyección Usuarios'!R243,'3. Proyección Usuarios'!R246,'3. Proyección Usuarios'!R247,'3. Proyección Usuarios'!R248,'3. Proyección Usuarios'!R249)*'2. Factores de Ajuste'!$F$471)+(SUM('3. Proyección Usuarios'!R250,'3. Proyección Usuarios'!R251)*'2. Factores de Ajuste'!$F$472)))/12</f>
        <v>64.178469023158456</v>
      </c>
      <c r="R53" s="137">
        <f>('4. IR'!R$35/((SUM('3. Proyección Usuarios'!S240,'3. Proyección Usuarios'!S241,'3. Proyección Usuarios'!S242,'3. Proyección Usuarios'!S244,'3. Proyección Usuarios'!S245)*'2. Factores de Ajuste'!$F$469)+(SUM('3. Proyección Usuarios'!S243,'3. Proyección Usuarios'!S246,'3. Proyección Usuarios'!S247,'3. Proyección Usuarios'!S248,'3. Proyección Usuarios'!S249)*'2. Factores de Ajuste'!$F$471)+(SUM('3. Proyección Usuarios'!S250,'3. Proyección Usuarios'!S251)*'2. Factores de Ajuste'!$F$472)))/12</f>
        <v>65.445080842602962</v>
      </c>
    </row>
    <row r="54" spans="1:15105" x14ac:dyDescent="0.4">
      <c r="D54" s="126"/>
      <c r="E54" s="126"/>
      <c r="F54" s="126"/>
    </row>
    <row r="55" spans="1:15105" x14ac:dyDescent="0.4"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</row>
    <row r="56" spans="1:15105" x14ac:dyDescent="0.4"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</row>
    <row r="57" spans="1:15105" ht="16.95" customHeight="1" x14ac:dyDescent="0.4">
      <c r="B57" s="223" t="s">
        <v>136</v>
      </c>
      <c r="C57" s="219" t="s">
        <v>161</v>
      </c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</row>
    <row r="58" spans="1:15105" ht="50.4" x14ac:dyDescent="0.4">
      <c r="B58" s="223"/>
      <c r="C58" s="29" t="s">
        <v>7</v>
      </c>
      <c r="D58" s="29" t="s">
        <v>8</v>
      </c>
      <c r="E58" s="29" t="s">
        <v>9</v>
      </c>
      <c r="F58" s="29" t="s">
        <v>10</v>
      </c>
      <c r="G58" s="29" t="s">
        <v>11</v>
      </c>
      <c r="H58" s="29" t="s">
        <v>12</v>
      </c>
      <c r="I58" s="29" t="s">
        <v>13</v>
      </c>
      <c r="J58" s="29" t="s">
        <v>14</v>
      </c>
      <c r="K58" s="29" t="s">
        <v>15</v>
      </c>
      <c r="L58" s="29" t="s">
        <v>16</v>
      </c>
      <c r="M58" s="29" t="s">
        <v>17</v>
      </c>
      <c r="N58" s="29" t="s">
        <v>18</v>
      </c>
      <c r="O58" s="29" t="s">
        <v>19</v>
      </c>
      <c r="P58" s="29" t="s">
        <v>20</v>
      </c>
      <c r="Q58" s="29" t="s">
        <v>21</v>
      </c>
      <c r="R58" s="29" t="s">
        <v>22</v>
      </c>
    </row>
    <row r="59" spans="1:15105" x14ac:dyDescent="0.4">
      <c r="A59" s="138" t="s">
        <v>141</v>
      </c>
      <c r="B59" s="97" t="s">
        <v>109</v>
      </c>
      <c r="C59" s="130">
        <f>C$53*INDEX('2. Factores de Ajuste'!$F$469:$F$472,MATCH($A59,'2. Factores de Ajuste'!$B$469:$B$472,0))</f>
        <v>65.537917241511408</v>
      </c>
      <c r="D59" s="130">
        <f>D$53*INDEX('2. Factores de Ajuste'!$F$469:$F$472,MATCH($A59,'2. Factores de Ajuste'!$B$469:$B$472,0))</f>
        <v>43.620830754559798</v>
      </c>
      <c r="E59" s="130">
        <f>E$53*INDEX('2. Factores de Ajuste'!$F$469:$F$472,MATCH($A59,'2. Factores de Ajuste'!$B$469:$B$472,0))</f>
        <v>38.266485010679823</v>
      </c>
      <c r="F59" s="130">
        <f>F$53*INDEX('2. Factores de Ajuste'!$F$469:$F$472,MATCH($A59,'2. Factores de Ajuste'!$B$469:$B$472,0))</f>
        <v>42.85594798442677</v>
      </c>
      <c r="G59" s="130">
        <f>G$53*INDEX('2. Factores de Ajuste'!$F$469:$F$472,MATCH($A59,'2. Factores de Ajuste'!$B$469:$B$472,0))</f>
        <v>47.44984393607951</v>
      </c>
      <c r="H59" s="130">
        <f>H$53*INDEX('2. Factores de Ajuste'!$F$469:$F$472,MATCH($A59,'2. Factores de Ajuste'!$B$469:$B$472,0))</f>
        <v>44.782521174976047</v>
      </c>
      <c r="I59" s="130">
        <f>I$53*INDEX('2. Factores de Ajuste'!$F$469:$F$472,MATCH($A59,'2. Factores de Ajuste'!$B$469:$B$472,0))</f>
        <v>52.469152757573859</v>
      </c>
      <c r="J59" s="130">
        <f>J$53*INDEX('2. Factores de Ajuste'!$F$469:$F$472,MATCH($A59,'2. Factores de Ajuste'!$B$469:$B$472,0))</f>
        <v>48.680464486318833</v>
      </c>
      <c r="K59" s="130">
        <f>K$53*INDEX('2. Factores de Ajuste'!$F$469:$F$472,MATCH($A59,'2. Factores de Ajuste'!$B$469:$B$472,0))</f>
        <v>59.172919112711156</v>
      </c>
      <c r="L59" s="130">
        <f>L$53*INDEX('2. Factores de Ajuste'!$F$469:$F$472,MATCH($A59,'2. Factores de Ajuste'!$B$469:$B$472,0))</f>
        <v>92.662022949986806</v>
      </c>
      <c r="M59" s="130">
        <f>M$53*INDEX('2. Factores de Ajuste'!$F$469:$F$472,MATCH($A59,'2. Factores de Ajuste'!$B$469:$B$472,0))</f>
        <v>46.814763527094932</v>
      </c>
      <c r="N59" s="130">
        <f>N$53*INDEX('2. Factores de Ajuste'!$F$469:$F$472,MATCH($A59,'2. Factores de Ajuste'!$B$469:$B$472,0))</f>
        <v>49.558813639567717</v>
      </c>
      <c r="O59" s="130">
        <f>O$53*INDEX('2. Factores de Ajuste'!$F$469:$F$472,MATCH($A59,'2. Factores de Ajuste'!$B$469:$B$472,0))</f>
        <v>72.377590145168185</v>
      </c>
      <c r="P59" s="130">
        <f>P$53*INDEX('2. Factores de Ajuste'!$F$469:$F$472,MATCH($A59,'2. Factores de Ajuste'!$B$469:$B$472,0))</f>
        <v>57.15643476104183</v>
      </c>
      <c r="Q59" s="130">
        <f>Q$53*INDEX('2. Factores de Ajuste'!$F$469:$F$472,MATCH($A59,'2. Factores de Ajuste'!$B$469:$B$472,0))</f>
        <v>64.178469023158456</v>
      </c>
      <c r="R59" s="130">
        <f>R$53*INDEX('2. Factores de Ajuste'!$F$469:$F$472,MATCH($A59,'2. Factores de Ajuste'!$B$469:$B$472,0))</f>
        <v>65.445080842602962</v>
      </c>
    </row>
    <row r="60" spans="1:15105" x14ac:dyDescent="0.4">
      <c r="A60" s="138" t="s">
        <v>141</v>
      </c>
      <c r="B60" s="97" t="s">
        <v>110</v>
      </c>
      <c r="C60" s="130">
        <f>C$53*INDEX('2. Factores de Ajuste'!$F$469:$F$472,MATCH($A60,'2. Factores de Ajuste'!$B$469:$B$472,0))</f>
        <v>65.537917241511408</v>
      </c>
      <c r="D60" s="130">
        <f>D$53*INDEX('2. Factores de Ajuste'!$F$469:$F$472,MATCH($A60,'2. Factores de Ajuste'!$B$469:$B$472,0))</f>
        <v>43.620830754559798</v>
      </c>
      <c r="E60" s="130">
        <f>E$53*INDEX('2. Factores de Ajuste'!$F$469:$F$472,MATCH($A60,'2. Factores de Ajuste'!$B$469:$B$472,0))</f>
        <v>38.266485010679823</v>
      </c>
      <c r="F60" s="130">
        <f>F$53*INDEX('2. Factores de Ajuste'!$F$469:$F$472,MATCH($A60,'2. Factores de Ajuste'!$B$469:$B$472,0))</f>
        <v>42.85594798442677</v>
      </c>
      <c r="G60" s="130">
        <f>G$53*INDEX('2. Factores de Ajuste'!$F$469:$F$472,MATCH($A60,'2. Factores de Ajuste'!$B$469:$B$472,0))</f>
        <v>47.44984393607951</v>
      </c>
      <c r="H60" s="130">
        <f>H$53*INDEX('2. Factores de Ajuste'!$F$469:$F$472,MATCH($A60,'2. Factores de Ajuste'!$B$469:$B$472,0))</f>
        <v>44.782521174976047</v>
      </c>
      <c r="I60" s="130">
        <f>I$53*INDEX('2. Factores de Ajuste'!$F$469:$F$472,MATCH($A60,'2. Factores de Ajuste'!$B$469:$B$472,0))</f>
        <v>52.469152757573859</v>
      </c>
      <c r="J60" s="130">
        <f>J$53*INDEX('2. Factores de Ajuste'!$F$469:$F$472,MATCH($A60,'2. Factores de Ajuste'!$B$469:$B$472,0))</f>
        <v>48.680464486318833</v>
      </c>
      <c r="K60" s="130">
        <f>K$53*INDEX('2. Factores de Ajuste'!$F$469:$F$472,MATCH($A60,'2. Factores de Ajuste'!$B$469:$B$472,0))</f>
        <v>59.172919112711156</v>
      </c>
      <c r="L60" s="130">
        <f>L$53*INDEX('2. Factores de Ajuste'!$F$469:$F$472,MATCH($A60,'2. Factores de Ajuste'!$B$469:$B$472,0))</f>
        <v>92.662022949986806</v>
      </c>
      <c r="M60" s="130">
        <f>M$53*INDEX('2. Factores de Ajuste'!$F$469:$F$472,MATCH($A60,'2. Factores de Ajuste'!$B$469:$B$472,0))</f>
        <v>46.814763527094932</v>
      </c>
      <c r="N60" s="130">
        <f>N$53*INDEX('2. Factores de Ajuste'!$F$469:$F$472,MATCH($A60,'2. Factores de Ajuste'!$B$469:$B$472,0))</f>
        <v>49.558813639567717</v>
      </c>
      <c r="O60" s="130">
        <f>O$53*INDEX('2. Factores de Ajuste'!$F$469:$F$472,MATCH($A60,'2. Factores de Ajuste'!$B$469:$B$472,0))</f>
        <v>72.377590145168185</v>
      </c>
      <c r="P60" s="130">
        <f>P$53*INDEX('2. Factores de Ajuste'!$F$469:$F$472,MATCH($A60,'2. Factores de Ajuste'!$B$469:$B$472,0))</f>
        <v>57.15643476104183</v>
      </c>
      <c r="Q60" s="130">
        <f>Q$53*INDEX('2. Factores de Ajuste'!$F$469:$F$472,MATCH($A60,'2. Factores de Ajuste'!$B$469:$B$472,0))</f>
        <v>64.178469023158456</v>
      </c>
      <c r="R60" s="130">
        <f>R$53*INDEX('2. Factores de Ajuste'!$F$469:$F$472,MATCH($A60,'2. Factores de Ajuste'!$B$469:$B$472,0))</f>
        <v>65.445080842602962</v>
      </c>
    </row>
    <row r="61" spans="1:15105" x14ac:dyDescent="0.4">
      <c r="A61" s="138" t="s">
        <v>141</v>
      </c>
      <c r="B61" s="97" t="s">
        <v>116</v>
      </c>
      <c r="C61" s="130">
        <f>C$53*INDEX('2. Factores de Ajuste'!$F$469:$F$472,MATCH($A61,'2. Factores de Ajuste'!$B$469:$B$472,0))</f>
        <v>65.537917241511408</v>
      </c>
      <c r="D61" s="130">
        <f>D$53*INDEX('2. Factores de Ajuste'!$F$469:$F$472,MATCH($A61,'2. Factores de Ajuste'!$B$469:$B$472,0))</f>
        <v>43.620830754559798</v>
      </c>
      <c r="E61" s="130">
        <f>E$53*INDEX('2. Factores de Ajuste'!$F$469:$F$472,MATCH($A61,'2. Factores de Ajuste'!$B$469:$B$472,0))</f>
        <v>38.266485010679823</v>
      </c>
      <c r="F61" s="130">
        <f>F$53*INDEX('2. Factores de Ajuste'!$F$469:$F$472,MATCH($A61,'2. Factores de Ajuste'!$B$469:$B$472,0))</f>
        <v>42.85594798442677</v>
      </c>
      <c r="G61" s="130">
        <f>G$53*INDEX('2. Factores de Ajuste'!$F$469:$F$472,MATCH($A61,'2. Factores de Ajuste'!$B$469:$B$472,0))</f>
        <v>47.44984393607951</v>
      </c>
      <c r="H61" s="130">
        <f>H$53*INDEX('2. Factores de Ajuste'!$F$469:$F$472,MATCH($A61,'2. Factores de Ajuste'!$B$469:$B$472,0))</f>
        <v>44.782521174976047</v>
      </c>
      <c r="I61" s="130">
        <f>I$53*INDEX('2. Factores de Ajuste'!$F$469:$F$472,MATCH($A61,'2. Factores de Ajuste'!$B$469:$B$472,0))</f>
        <v>52.469152757573859</v>
      </c>
      <c r="J61" s="130">
        <f>J$53*INDEX('2. Factores de Ajuste'!$F$469:$F$472,MATCH($A61,'2. Factores de Ajuste'!$B$469:$B$472,0))</f>
        <v>48.680464486318833</v>
      </c>
      <c r="K61" s="130">
        <f>K$53*INDEX('2. Factores de Ajuste'!$F$469:$F$472,MATCH($A61,'2. Factores de Ajuste'!$B$469:$B$472,0))</f>
        <v>59.172919112711156</v>
      </c>
      <c r="L61" s="130">
        <f>L$53*INDEX('2. Factores de Ajuste'!$F$469:$F$472,MATCH($A61,'2. Factores de Ajuste'!$B$469:$B$472,0))</f>
        <v>92.662022949986806</v>
      </c>
      <c r="M61" s="130">
        <f>M$53*INDEX('2. Factores de Ajuste'!$F$469:$F$472,MATCH($A61,'2. Factores de Ajuste'!$B$469:$B$472,0))</f>
        <v>46.814763527094932</v>
      </c>
      <c r="N61" s="130">
        <f>N$53*INDEX('2. Factores de Ajuste'!$F$469:$F$472,MATCH($A61,'2. Factores de Ajuste'!$B$469:$B$472,0))</f>
        <v>49.558813639567717</v>
      </c>
      <c r="O61" s="130">
        <f>O$53*INDEX('2. Factores de Ajuste'!$F$469:$F$472,MATCH($A61,'2. Factores de Ajuste'!$B$469:$B$472,0))</f>
        <v>72.377590145168185</v>
      </c>
      <c r="P61" s="130">
        <f>P$53*INDEX('2. Factores de Ajuste'!$F$469:$F$472,MATCH($A61,'2. Factores de Ajuste'!$B$469:$B$472,0))</f>
        <v>57.15643476104183</v>
      </c>
      <c r="Q61" s="130">
        <f>Q$53*INDEX('2. Factores de Ajuste'!$F$469:$F$472,MATCH($A61,'2. Factores de Ajuste'!$B$469:$B$472,0))</f>
        <v>64.178469023158456</v>
      </c>
      <c r="R61" s="130">
        <f>R$53*INDEX('2. Factores de Ajuste'!$F$469:$F$472,MATCH($A61,'2. Factores de Ajuste'!$B$469:$B$472,0))</f>
        <v>65.445080842602962</v>
      </c>
    </row>
    <row r="62" spans="1:15105" x14ac:dyDescent="0.4">
      <c r="A62" s="138" t="s">
        <v>144</v>
      </c>
      <c r="B62" s="97" t="s">
        <v>113</v>
      </c>
      <c r="C62" s="130">
        <f>C$53*INDEX('2. Factores de Ajuste'!$F$469:$F$472,MATCH($A62,'2. Factores de Ajuste'!$B$469:$B$472,0))</f>
        <v>655.37917241511411</v>
      </c>
      <c r="D62" s="130">
        <f>D$53*INDEX('2. Factores de Ajuste'!$F$469:$F$472,MATCH($A62,'2. Factores de Ajuste'!$B$469:$B$472,0))</f>
        <v>436.20830754559796</v>
      </c>
      <c r="E62" s="130">
        <f>E$53*INDEX('2. Factores de Ajuste'!$F$469:$F$472,MATCH($A62,'2. Factores de Ajuste'!$B$469:$B$472,0))</f>
        <v>382.66485010679821</v>
      </c>
      <c r="F62" s="130">
        <f>F$53*INDEX('2. Factores de Ajuste'!$F$469:$F$472,MATCH($A62,'2. Factores de Ajuste'!$B$469:$B$472,0))</f>
        <v>428.55947984426768</v>
      </c>
      <c r="G62" s="130">
        <f>G$53*INDEX('2. Factores de Ajuste'!$F$469:$F$472,MATCH($A62,'2. Factores de Ajuste'!$B$469:$B$472,0))</f>
        <v>474.49843936079509</v>
      </c>
      <c r="H62" s="130">
        <f>H$53*INDEX('2. Factores de Ajuste'!$F$469:$F$472,MATCH($A62,'2. Factores de Ajuste'!$B$469:$B$472,0))</f>
        <v>447.82521174976046</v>
      </c>
      <c r="I62" s="130">
        <f>I$53*INDEX('2. Factores de Ajuste'!$F$469:$F$472,MATCH($A62,'2. Factores de Ajuste'!$B$469:$B$472,0))</f>
        <v>524.69152757573863</v>
      </c>
      <c r="J62" s="130">
        <f>J$53*INDEX('2. Factores de Ajuste'!$F$469:$F$472,MATCH($A62,'2. Factores de Ajuste'!$B$469:$B$472,0))</f>
        <v>486.80464486318834</v>
      </c>
      <c r="K62" s="130">
        <f>K$53*INDEX('2. Factores de Ajuste'!$F$469:$F$472,MATCH($A62,'2. Factores de Ajuste'!$B$469:$B$472,0))</f>
        <v>591.72919112711156</v>
      </c>
      <c r="L62" s="130">
        <f>L$53*INDEX('2. Factores de Ajuste'!$F$469:$F$472,MATCH($A62,'2. Factores de Ajuste'!$B$469:$B$472,0))</f>
        <v>926.62022949986806</v>
      </c>
      <c r="M62" s="130">
        <f>M$53*INDEX('2. Factores de Ajuste'!$F$469:$F$472,MATCH($A62,'2. Factores de Ajuste'!$B$469:$B$472,0))</f>
        <v>468.14763527094931</v>
      </c>
      <c r="N62" s="130">
        <f>N$53*INDEX('2. Factores de Ajuste'!$F$469:$F$472,MATCH($A62,'2. Factores de Ajuste'!$B$469:$B$472,0))</f>
        <v>495.58813639567717</v>
      </c>
      <c r="O62" s="130">
        <f>O$53*INDEX('2. Factores de Ajuste'!$F$469:$F$472,MATCH($A62,'2. Factores de Ajuste'!$B$469:$B$472,0))</f>
        <v>723.77590145168188</v>
      </c>
      <c r="P62" s="130">
        <f>P$53*INDEX('2. Factores de Ajuste'!$F$469:$F$472,MATCH($A62,'2. Factores de Ajuste'!$B$469:$B$472,0))</f>
        <v>571.56434761041828</v>
      </c>
      <c r="Q62" s="130">
        <f>Q$53*INDEX('2. Factores de Ajuste'!$F$469:$F$472,MATCH($A62,'2. Factores de Ajuste'!$B$469:$B$472,0))</f>
        <v>641.78469023158459</v>
      </c>
      <c r="R62" s="130">
        <f>R$53*INDEX('2. Factores de Ajuste'!$F$469:$F$472,MATCH($A62,'2. Factores de Ajuste'!$B$469:$B$472,0))</f>
        <v>654.45080842602965</v>
      </c>
    </row>
    <row r="63" spans="1:15105" x14ac:dyDescent="0.4">
      <c r="A63" s="138" t="s">
        <v>141</v>
      </c>
      <c r="B63" s="97" t="s">
        <v>119</v>
      </c>
      <c r="C63" s="130">
        <f>C$53*INDEX('2. Factores de Ajuste'!$F$469:$F$472,MATCH($A63,'2. Factores de Ajuste'!$B$469:$B$472,0))</f>
        <v>65.537917241511408</v>
      </c>
      <c r="D63" s="130">
        <f>D$53*INDEX('2. Factores de Ajuste'!$F$469:$F$472,MATCH($A63,'2. Factores de Ajuste'!$B$469:$B$472,0))</f>
        <v>43.620830754559798</v>
      </c>
      <c r="E63" s="130">
        <f>E$53*INDEX('2. Factores de Ajuste'!$F$469:$F$472,MATCH($A63,'2. Factores de Ajuste'!$B$469:$B$472,0))</f>
        <v>38.266485010679823</v>
      </c>
      <c r="F63" s="130">
        <f>F$53*INDEX('2. Factores de Ajuste'!$F$469:$F$472,MATCH($A63,'2. Factores de Ajuste'!$B$469:$B$472,0))</f>
        <v>42.85594798442677</v>
      </c>
      <c r="G63" s="130">
        <f>G$53*INDEX('2. Factores de Ajuste'!$F$469:$F$472,MATCH($A63,'2. Factores de Ajuste'!$B$469:$B$472,0))</f>
        <v>47.44984393607951</v>
      </c>
      <c r="H63" s="130">
        <f>H$53*INDEX('2. Factores de Ajuste'!$F$469:$F$472,MATCH($A63,'2. Factores de Ajuste'!$B$469:$B$472,0))</f>
        <v>44.782521174976047</v>
      </c>
      <c r="I63" s="130">
        <f>I$53*INDEX('2. Factores de Ajuste'!$F$469:$F$472,MATCH($A63,'2. Factores de Ajuste'!$B$469:$B$472,0))</f>
        <v>52.469152757573859</v>
      </c>
      <c r="J63" s="130">
        <f>J$53*INDEX('2. Factores de Ajuste'!$F$469:$F$472,MATCH($A63,'2. Factores de Ajuste'!$B$469:$B$472,0))</f>
        <v>48.680464486318833</v>
      </c>
      <c r="K63" s="130">
        <f>K$53*INDEX('2. Factores de Ajuste'!$F$469:$F$472,MATCH($A63,'2. Factores de Ajuste'!$B$469:$B$472,0))</f>
        <v>59.172919112711156</v>
      </c>
      <c r="L63" s="130">
        <f>L$53*INDEX('2. Factores de Ajuste'!$F$469:$F$472,MATCH($A63,'2. Factores de Ajuste'!$B$469:$B$472,0))</f>
        <v>92.662022949986806</v>
      </c>
      <c r="M63" s="130">
        <f>M$53*INDEX('2. Factores de Ajuste'!$F$469:$F$472,MATCH($A63,'2. Factores de Ajuste'!$B$469:$B$472,0))</f>
        <v>46.814763527094932</v>
      </c>
      <c r="N63" s="130">
        <f>N$53*INDEX('2. Factores de Ajuste'!$F$469:$F$472,MATCH($A63,'2. Factores de Ajuste'!$B$469:$B$472,0))</f>
        <v>49.558813639567717</v>
      </c>
      <c r="O63" s="130">
        <f>O$53*INDEX('2. Factores de Ajuste'!$F$469:$F$472,MATCH($A63,'2. Factores de Ajuste'!$B$469:$B$472,0))</f>
        <v>72.377590145168185</v>
      </c>
      <c r="P63" s="130">
        <f>P$53*INDEX('2. Factores de Ajuste'!$F$469:$F$472,MATCH($A63,'2. Factores de Ajuste'!$B$469:$B$472,0))</f>
        <v>57.15643476104183</v>
      </c>
      <c r="Q63" s="130">
        <f>Q$53*INDEX('2. Factores de Ajuste'!$F$469:$F$472,MATCH($A63,'2. Factores de Ajuste'!$B$469:$B$472,0))</f>
        <v>64.178469023158456</v>
      </c>
      <c r="R63" s="130">
        <f>R$53*INDEX('2. Factores de Ajuste'!$F$469:$F$472,MATCH($A63,'2. Factores de Ajuste'!$B$469:$B$472,0))</f>
        <v>65.445080842602962</v>
      </c>
    </row>
    <row r="64" spans="1:15105" x14ac:dyDescent="0.4">
      <c r="A64" s="138" t="s">
        <v>141</v>
      </c>
      <c r="B64" s="97" t="s">
        <v>117</v>
      </c>
      <c r="C64" s="130">
        <f>C$53*INDEX('2. Factores de Ajuste'!$F$469:$F$472,MATCH($A64,'2. Factores de Ajuste'!$B$469:$B$472,0))</f>
        <v>65.537917241511408</v>
      </c>
      <c r="D64" s="130">
        <f>D$53*INDEX('2. Factores de Ajuste'!$F$469:$F$472,MATCH($A64,'2. Factores de Ajuste'!$B$469:$B$472,0))</f>
        <v>43.620830754559798</v>
      </c>
      <c r="E64" s="130">
        <f>E$53*INDEX('2. Factores de Ajuste'!$F$469:$F$472,MATCH($A64,'2. Factores de Ajuste'!$B$469:$B$472,0))</f>
        <v>38.266485010679823</v>
      </c>
      <c r="F64" s="130">
        <f>F$53*INDEX('2. Factores de Ajuste'!$F$469:$F$472,MATCH($A64,'2. Factores de Ajuste'!$B$469:$B$472,0))</f>
        <v>42.85594798442677</v>
      </c>
      <c r="G64" s="130">
        <f>G$53*INDEX('2. Factores de Ajuste'!$F$469:$F$472,MATCH($A64,'2. Factores de Ajuste'!$B$469:$B$472,0))</f>
        <v>47.44984393607951</v>
      </c>
      <c r="H64" s="130">
        <f>H$53*INDEX('2. Factores de Ajuste'!$F$469:$F$472,MATCH($A64,'2. Factores de Ajuste'!$B$469:$B$472,0))</f>
        <v>44.782521174976047</v>
      </c>
      <c r="I64" s="130">
        <f>I$53*INDEX('2. Factores de Ajuste'!$F$469:$F$472,MATCH($A64,'2. Factores de Ajuste'!$B$469:$B$472,0))</f>
        <v>52.469152757573859</v>
      </c>
      <c r="J64" s="130">
        <f>J$53*INDEX('2. Factores de Ajuste'!$F$469:$F$472,MATCH($A64,'2. Factores de Ajuste'!$B$469:$B$472,0))</f>
        <v>48.680464486318833</v>
      </c>
      <c r="K64" s="130">
        <f>K$53*INDEX('2. Factores de Ajuste'!$F$469:$F$472,MATCH($A64,'2. Factores de Ajuste'!$B$469:$B$472,0))</f>
        <v>59.172919112711156</v>
      </c>
      <c r="L64" s="130">
        <f>L$53*INDEX('2. Factores de Ajuste'!$F$469:$F$472,MATCH($A64,'2. Factores de Ajuste'!$B$469:$B$472,0))</f>
        <v>92.662022949986806</v>
      </c>
      <c r="M64" s="130">
        <f>M$53*INDEX('2. Factores de Ajuste'!$F$469:$F$472,MATCH($A64,'2. Factores de Ajuste'!$B$469:$B$472,0))</f>
        <v>46.814763527094932</v>
      </c>
      <c r="N64" s="130">
        <f>N$53*INDEX('2. Factores de Ajuste'!$F$469:$F$472,MATCH($A64,'2. Factores de Ajuste'!$B$469:$B$472,0))</f>
        <v>49.558813639567717</v>
      </c>
      <c r="O64" s="130">
        <f>O$53*INDEX('2. Factores de Ajuste'!$F$469:$F$472,MATCH($A64,'2. Factores de Ajuste'!$B$469:$B$472,0))</f>
        <v>72.377590145168185</v>
      </c>
      <c r="P64" s="130">
        <f>P$53*INDEX('2. Factores de Ajuste'!$F$469:$F$472,MATCH($A64,'2. Factores de Ajuste'!$B$469:$B$472,0))</f>
        <v>57.15643476104183</v>
      </c>
      <c r="Q64" s="130">
        <f>Q$53*INDEX('2. Factores de Ajuste'!$F$469:$F$472,MATCH($A64,'2. Factores de Ajuste'!$B$469:$B$472,0))</f>
        <v>64.178469023158456</v>
      </c>
      <c r="R64" s="130">
        <f>R$53*INDEX('2. Factores de Ajuste'!$F$469:$F$472,MATCH($A64,'2. Factores de Ajuste'!$B$469:$B$472,0))</f>
        <v>65.445080842602962</v>
      </c>
    </row>
    <row r="65" spans="1:18" x14ac:dyDescent="0.4">
      <c r="A65" s="138" t="s">
        <v>144</v>
      </c>
      <c r="B65" s="97" t="s">
        <v>118</v>
      </c>
      <c r="C65" s="130">
        <f>C$53*INDEX('2. Factores de Ajuste'!$F$469:$F$472,MATCH($A65,'2. Factores de Ajuste'!$B$469:$B$472,0))</f>
        <v>655.37917241511411</v>
      </c>
      <c r="D65" s="130">
        <f>D$53*INDEX('2. Factores de Ajuste'!$F$469:$F$472,MATCH($A65,'2. Factores de Ajuste'!$B$469:$B$472,0))</f>
        <v>436.20830754559796</v>
      </c>
      <c r="E65" s="130">
        <f>E$53*INDEX('2. Factores de Ajuste'!$F$469:$F$472,MATCH($A65,'2. Factores de Ajuste'!$B$469:$B$472,0))</f>
        <v>382.66485010679821</v>
      </c>
      <c r="F65" s="130">
        <f>F$53*INDEX('2. Factores de Ajuste'!$F$469:$F$472,MATCH($A65,'2. Factores de Ajuste'!$B$469:$B$472,0))</f>
        <v>428.55947984426768</v>
      </c>
      <c r="G65" s="130">
        <f>G$53*INDEX('2. Factores de Ajuste'!$F$469:$F$472,MATCH($A65,'2. Factores de Ajuste'!$B$469:$B$472,0))</f>
        <v>474.49843936079509</v>
      </c>
      <c r="H65" s="130">
        <f>H$53*INDEX('2. Factores de Ajuste'!$F$469:$F$472,MATCH($A65,'2. Factores de Ajuste'!$B$469:$B$472,0))</f>
        <v>447.82521174976046</v>
      </c>
      <c r="I65" s="130">
        <f>I$53*INDEX('2. Factores de Ajuste'!$F$469:$F$472,MATCH($A65,'2. Factores de Ajuste'!$B$469:$B$472,0))</f>
        <v>524.69152757573863</v>
      </c>
      <c r="J65" s="130">
        <f>J$53*INDEX('2. Factores de Ajuste'!$F$469:$F$472,MATCH($A65,'2. Factores de Ajuste'!$B$469:$B$472,0))</f>
        <v>486.80464486318834</v>
      </c>
      <c r="K65" s="130">
        <f>K$53*INDEX('2. Factores de Ajuste'!$F$469:$F$472,MATCH($A65,'2. Factores de Ajuste'!$B$469:$B$472,0))</f>
        <v>591.72919112711156</v>
      </c>
      <c r="L65" s="130">
        <f>L$53*INDEX('2. Factores de Ajuste'!$F$469:$F$472,MATCH($A65,'2. Factores de Ajuste'!$B$469:$B$472,0))</f>
        <v>926.62022949986806</v>
      </c>
      <c r="M65" s="130">
        <f>M$53*INDEX('2. Factores de Ajuste'!$F$469:$F$472,MATCH($A65,'2. Factores de Ajuste'!$B$469:$B$472,0))</f>
        <v>468.14763527094931</v>
      </c>
      <c r="N65" s="130">
        <f>N$53*INDEX('2. Factores de Ajuste'!$F$469:$F$472,MATCH($A65,'2. Factores de Ajuste'!$B$469:$B$472,0))</f>
        <v>495.58813639567717</v>
      </c>
      <c r="O65" s="130">
        <f>O$53*INDEX('2. Factores de Ajuste'!$F$469:$F$472,MATCH($A65,'2. Factores de Ajuste'!$B$469:$B$472,0))</f>
        <v>723.77590145168188</v>
      </c>
      <c r="P65" s="130">
        <f>P$53*INDEX('2. Factores de Ajuste'!$F$469:$F$472,MATCH($A65,'2. Factores de Ajuste'!$B$469:$B$472,0))</f>
        <v>571.56434761041828</v>
      </c>
      <c r="Q65" s="130">
        <f>Q$53*INDEX('2. Factores de Ajuste'!$F$469:$F$472,MATCH($A65,'2. Factores de Ajuste'!$B$469:$B$472,0))</f>
        <v>641.78469023158459</v>
      </c>
      <c r="R65" s="130">
        <f>R$53*INDEX('2. Factores de Ajuste'!$F$469:$F$472,MATCH($A65,'2. Factores de Ajuste'!$B$469:$B$472,0))</f>
        <v>654.45080842602965</v>
      </c>
    </row>
    <row r="66" spans="1:18" x14ac:dyDescent="0.4">
      <c r="A66" s="138" t="s">
        <v>144</v>
      </c>
      <c r="B66" s="97" t="s">
        <v>115</v>
      </c>
      <c r="C66" s="130">
        <f>C$53*INDEX('2. Factores de Ajuste'!$F$469:$F$472,MATCH($A66,'2. Factores de Ajuste'!$B$469:$B$472,0))</f>
        <v>655.37917241511411</v>
      </c>
      <c r="D66" s="130">
        <f>D$53*INDEX('2. Factores de Ajuste'!$F$469:$F$472,MATCH($A66,'2. Factores de Ajuste'!$B$469:$B$472,0))</f>
        <v>436.20830754559796</v>
      </c>
      <c r="E66" s="130">
        <f>E$53*INDEX('2. Factores de Ajuste'!$F$469:$F$472,MATCH($A66,'2. Factores de Ajuste'!$B$469:$B$472,0))</f>
        <v>382.66485010679821</v>
      </c>
      <c r="F66" s="130">
        <f>F$53*INDEX('2. Factores de Ajuste'!$F$469:$F$472,MATCH($A66,'2. Factores de Ajuste'!$B$469:$B$472,0))</f>
        <v>428.55947984426768</v>
      </c>
      <c r="G66" s="130">
        <f>G$53*INDEX('2. Factores de Ajuste'!$F$469:$F$472,MATCH($A66,'2. Factores de Ajuste'!$B$469:$B$472,0))</f>
        <v>474.49843936079509</v>
      </c>
      <c r="H66" s="130">
        <f>H$53*INDEX('2. Factores de Ajuste'!$F$469:$F$472,MATCH($A66,'2. Factores de Ajuste'!$B$469:$B$472,0))</f>
        <v>447.82521174976046</v>
      </c>
      <c r="I66" s="130">
        <f>I$53*INDEX('2. Factores de Ajuste'!$F$469:$F$472,MATCH($A66,'2. Factores de Ajuste'!$B$469:$B$472,0))</f>
        <v>524.69152757573863</v>
      </c>
      <c r="J66" s="130">
        <f>J$53*INDEX('2. Factores de Ajuste'!$F$469:$F$472,MATCH($A66,'2. Factores de Ajuste'!$B$469:$B$472,0))</f>
        <v>486.80464486318834</v>
      </c>
      <c r="K66" s="130">
        <f>K$53*INDEX('2. Factores de Ajuste'!$F$469:$F$472,MATCH($A66,'2. Factores de Ajuste'!$B$469:$B$472,0))</f>
        <v>591.72919112711156</v>
      </c>
      <c r="L66" s="130">
        <f>L$53*INDEX('2. Factores de Ajuste'!$F$469:$F$472,MATCH($A66,'2. Factores de Ajuste'!$B$469:$B$472,0))</f>
        <v>926.62022949986806</v>
      </c>
      <c r="M66" s="130">
        <f>M$53*INDEX('2. Factores de Ajuste'!$F$469:$F$472,MATCH($A66,'2. Factores de Ajuste'!$B$469:$B$472,0))</f>
        <v>468.14763527094931</v>
      </c>
      <c r="N66" s="130">
        <f>N$53*INDEX('2. Factores de Ajuste'!$F$469:$F$472,MATCH($A66,'2. Factores de Ajuste'!$B$469:$B$472,0))</f>
        <v>495.58813639567717</v>
      </c>
      <c r="O66" s="130">
        <f>O$53*INDEX('2. Factores de Ajuste'!$F$469:$F$472,MATCH($A66,'2. Factores de Ajuste'!$B$469:$B$472,0))</f>
        <v>723.77590145168188</v>
      </c>
      <c r="P66" s="130">
        <f>P$53*INDEX('2. Factores de Ajuste'!$F$469:$F$472,MATCH($A66,'2. Factores de Ajuste'!$B$469:$B$472,0))</f>
        <v>571.56434761041828</v>
      </c>
      <c r="Q66" s="130">
        <f>Q$53*INDEX('2. Factores de Ajuste'!$F$469:$F$472,MATCH($A66,'2. Factores de Ajuste'!$B$469:$B$472,0))</f>
        <v>641.78469023158459</v>
      </c>
      <c r="R66" s="130">
        <f>R$53*INDEX('2. Factores de Ajuste'!$F$469:$F$472,MATCH($A66,'2. Factores de Ajuste'!$B$469:$B$472,0))</f>
        <v>654.45080842602965</v>
      </c>
    </row>
    <row r="67" spans="1:18" x14ac:dyDescent="0.4">
      <c r="A67" s="138" t="s">
        <v>144</v>
      </c>
      <c r="B67" s="97" t="s">
        <v>114</v>
      </c>
      <c r="C67" s="130">
        <f>C$53*INDEX('2. Factores de Ajuste'!$F$469:$F$472,MATCH($A67,'2. Factores de Ajuste'!$B$469:$B$472,0))</f>
        <v>655.37917241511411</v>
      </c>
      <c r="D67" s="130">
        <f>D$53*INDEX('2. Factores de Ajuste'!$F$469:$F$472,MATCH($A67,'2. Factores de Ajuste'!$B$469:$B$472,0))</f>
        <v>436.20830754559796</v>
      </c>
      <c r="E67" s="130">
        <f>E$53*INDEX('2. Factores de Ajuste'!$F$469:$F$472,MATCH($A67,'2. Factores de Ajuste'!$B$469:$B$472,0))</f>
        <v>382.66485010679821</v>
      </c>
      <c r="F67" s="130">
        <f>F$53*INDEX('2. Factores de Ajuste'!$F$469:$F$472,MATCH($A67,'2. Factores de Ajuste'!$B$469:$B$472,0))</f>
        <v>428.55947984426768</v>
      </c>
      <c r="G67" s="130">
        <f>G$53*INDEX('2. Factores de Ajuste'!$F$469:$F$472,MATCH($A67,'2. Factores de Ajuste'!$B$469:$B$472,0))</f>
        <v>474.49843936079509</v>
      </c>
      <c r="H67" s="130">
        <f>H$53*INDEX('2. Factores de Ajuste'!$F$469:$F$472,MATCH($A67,'2. Factores de Ajuste'!$B$469:$B$472,0))</f>
        <v>447.82521174976046</v>
      </c>
      <c r="I67" s="130">
        <f>I$53*INDEX('2. Factores de Ajuste'!$F$469:$F$472,MATCH($A67,'2. Factores de Ajuste'!$B$469:$B$472,0))</f>
        <v>524.69152757573863</v>
      </c>
      <c r="J67" s="130">
        <f>J$53*INDEX('2. Factores de Ajuste'!$F$469:$F$472,MATCH($A67,'2. Factores de Ajuste'!$B$469:$B$472,0))</f>
        <v>486.80464486318834</v>
      </c>
      <c r="K67" s="130">
        <f>K$53*INDEX('2. Factores de Ajuste'!$F$469:$F$472,MATCH($A67,'2. Factores de Ajuste'!$B$469:$B$472,0))</f>
        <v>591.72919112711156</v>
      </c>
      <c r="L67" s="130">
        <f>L$53*INDEX('2. Factores de Ajuste'!$F$469:$F$472,MATCH($A67,'2. Factores de Ajuste'!$B$469:$B$472,0))</f>
        <v>926.62022949986806</v>
      </c>
      <c r="M67" s="130">
        <f>M$53*INDEX('2. Factores de Ajuste'!$F$469:$F$472,MATCH($A67,'2. Factores de Ajuste'!$B$469:$B$472,0))</f>
        <v>468.14763527094931</v>
      </c>
      <c r="N67" s="130">
        <f>N$53*INDEX('2. Factores de Ajuste'!$F$469:$F$472,MATCH($A67,'2. Factores de Ajuste'!$B$469:$B$472,0))</f>
        <v>495.58813639567717</v>
      </c>
      <c r="O67" s="130">
        <f>O$53*INDEX('2. Factores de Ajuste'!$F$469:$F$472,MATCH($A67,'2. Factores de Ajuste'!$B$469:$B$472,0))</f>
        <v>723.77590145168188</v>
      </c>
      <c r="P67" s="130">
        <f>P$53*INDEX('2. Factores de Ajuste'!$F$469:$F$472,MATCH($A67,'2. Factores de Ajuste'!$B$469:$B$472,0))</f>
        <v>571.56434761041828</v>
      </c>
      <c r="Q67" s="130">
        <f>Q$53*INDEX('2. Factores de Ajuste'!$F$469:$F$472,MATCH($A67,'2. Factores de Ajuste'!$B$469:$B$472,0))</f>
        <v>641.78469023158459</v>
      </c>
      <c r="R67" s="130">
        <f>R$53*INDEX('2. Factores de Ajuste'!$F$469:$F$472,MATCH($A67,'2. Factores de Ajuste'!$B$469:$B$472,0))</f>
        <v>654.45080842602965</v>
      </c>
    </row>
    <row r="68" spans="1:18" x14ac:dyDescent="0.4">
      <c r="A68" s="138" t="s">
        <v>144</v>
      </c>
      <c r="B68" s="97" t="s">
        <v>120</v>
      </c>
      <c r="C68" s="130">
        <f>C$53*INDEX('2. Factores de Ajuste'!$F$469:$F$472,MATCH($A68,'2. Factores de Ajuste'!$B$469:$B$472,0))</f>
        <v>655.37917241511411</v>
      </c>
      <c r="D68" s="130">
        <f>D$53*INDEX('2. Factores de Ajuste'!$F$469:$F$472,MATCH($A68,'2. Factores de Ajuste'!$B$469:$B$472,0))</f>
        <v>436.20830754559796</v>
      </c>
      <c r="E68" s="130">
        <f>E$53*INDEX('2. Factores de Ajuste'!$F$469:$F$472,MATCH($A68,'2. Factores de Ajuste'!$B$469:$B$472,0))</f>
        <v>382.66485010679821</v>
      </c>
      <c r="F68" s="130">
        <f>F$53*INDEX('2. Factores de Ajuste'!$F$469:$F$472,MATCH($A68,'2. Factores de Ajuste'!$B$469:$B$472,0))</f>
        <v>428.55947984426768</v>
      </c>
      <c r="G68" s="130">
        <f>G$53*INDEX('2. Factores de Ajuste'!$F$469:$F$472,MATCH($A68,'2. Factores de Ajuste'!$B$469:$B$472,0))</f>
        <v>474.49843936079509</v>
      </c>
      <c r="H68" s="130">
        <f>H$53*INDEX('2. Factores de Ajuste'!$F$469:$F$472,MATCH($A68,'2. Factores de Ajuste'!$B$469:$B$472,0))</f>
        <v>447.82521174976046</v>
      </c>
      <c r="I68" s="130">
        <f>I$53*INDEX('2. Factores de Ajuste'!$F$469:$F$472,MATCH($A68,'2. Factores de Ajuste'!$B$469:$B$472,0))</f>
        <v>524.69152757573863</v>
      </c>
      <c r="J68" s="130">
        <f>J$53*INDEX('2. Factores de Ajuste'!$F$469:$F$472,MATCH($A68,'2. Factores de Ajuste'!$B$469:$B$472,0))</f>
        <v>486.80464486318834</v>
      </c>
      <c r="K68" s="130">
        <f>K$53*INDEX('2. Factores de Ajuste'!$F$469:$F$472,MATCH($A68,'2. Factores de Ajuste'!$B$469:$B$472,0))</f>
        <v>591.72919112711156</v>
      </c>
      <c r="L68" s="130">
        <f>L$53*INDEX('2. Factores de Ajuste'!$F$469:$F$472,MATCH($A68,'2. Factores de Ajuste'!$B$469:$B$472,0))</f>
        <v>926.62022949986806</v>
      </c>
      <c r="M68" s="130">
        <f>M$53*INDEX('2. Factores de Ajuste'!$F$469:$F$472,MATCH($A68,'2. Factores de Ajuste'!$B$469:$B$472,0))</f>
        <v>468.14763527094931</v>
      </c>
      <c r="N68" s="130">
        <f>N$53*INDEX('2. Factores de Ajuste'!$F$469:$F$472,MATCH($A68,'2. Factores de Ajuste'!$B$469:$B$472,0))</f>
        <v>495.58813639567717</v>
      </c>
      <c r="O68" s="130">
        <f>O$53*INDEX('2. Factores de Ajuste'!$F$469:$F$472,MATCH($A68,'2. Factores de Ajuste'!$B$469:$B$472,0))</f>
        <v>723.77590145168188</v>
      </c>
      <c r="P68" s="130">
        <f>P$53*INDEX('2. Factores de Ajuste'!$F$469:$F$472,MATCH($A68,'2. Factores de Ajuste'!$B$469:$B$472,0))</f>
        <v>571.56434761041828</v>
      </c>
      <c r="Q68" s="130">
        <f>Q$53*INDEX('2. Factores de Ajuste'!$F$469:$F$472,MATCH($A68,'2. Factores de Ajuste'!$B$469:$B$472,0))</f>
        <v>641.78469023158459</v>
      </c>
      <c r="R68" s="130">
        <f>R$53*INDEX('2. Factores de Ajuste'!$F$469:$F$472,MATCH($A68,'2. Factores de Ajuste'!$B$469:$B$472,0))</f>
        <v>654.45080842602965</v>
      </c>
    </row>
    <row r="69" spans="1:18" x14ac:dyDescent="0.4">
      <c r="A69" s="138" t="s">
        <v>146</v>
      </c>
      <c r="B69" s="97" t="s">
        <v>111</v>
      </c>
      <c r="C69" s="130">
        <f>C$53*INDEX('2. Factores de Ajuste'!$F$469:$F$472,MATCH($A69,'2. Factores de Ajuste'!$B$469:$B$472,0))</f>
        <v>1966.1375172453422</v>
      </c>
      <c r="D69" s="130">
        <f>D$53*INDEX('2. Factores de Ajuste'!$F$469:$F$472,MATCH($A69,'2. Factores de Ajuste'!$B$469:$B$472,0))</f>
        <v>1308.6249226367938</v>
      </c>
      <c r="E69" s="130">
        <f>E$53*INDEX('2. Factores de Ajuste'!$F$469:$F$472,MATCH($A69,'2. Factores de Ajuste'!$B$469:$B$472,0))</f>
        <v>1147.9945503203946</v>
      </c>
      <c r="F69" s="130">
        <f>F$53*INDEX('2. Factores de Ajuste'!$F$469:$F$472,MATCH($A69,'2. Factores de Ajuste'!$B$469:$B$472,0))</f>
        <v>1285.6784395328032</v>
      </c>
      <c r="G69" s="130">
        <f>G$53*INDEX('2. Factores de Ajuste'!$F$469:$F$472,MATCH($A69,'2. Factores de Ajuste'!$B$469:$B$472,0))</f>
        <v>1423.4953180823852</v>
      </c>
      <c r="H69" s="130">
        <f>H$53*INDEX('2. Factores de Ajuste'!$F$469:$F$472,MATCH($A69,'2. Factores de Ajuste'!$B$469:$B$472,0))</f>
        <v>1343.4756352492814</v>
      </c>
      <c r="I69" s="130">
        <f>I$53*INDEX('2. Factores de Ajuste'!$F$469:$F$472,MATCH($A69,'2. Factores de Ajuste'!$B$469:$B$472,0))</f>
        <v>1574.0745827272158</v>
      </c>
      <c r="J69" s="130">
        <f>J$53*INDEX('2. Factores de Ajuste'!$F$469:$F$472,MATCH($A69,'2. Factores de Ajuste'!$B$469:$B$472,0))</f>
        <v>1460.4139345895651</v>
      </c>
      <c r="K69" s="130">
        <f>K$53*INDEX('2. Factores de Ajuste'!$F$469:$F$472,MATCH($A69,'2. Factores de Ajuste'!$B$469:$B$472,0))</f>
        <v>1775.1875733813347</v>
      </c>
      <c r="L69" s="130">
        <f>L$53*INDEX('2. Factores de Ajuste'!$F$469:$F$472,MATCH($A69,'2. Factores de Ajuste'!$B$469:$B$472,0))</f>
        <v>2779.8606884996043</v>
      </c>
      <c r="M69" s="130">
        <f>M$53*INDEX('2. Factores de Ajuste'!$F$469:$F$472,MATCH($A69,'2. Factores de Ajuste'!$B$469:$B$472,0))</f>
        <v>1404.442905812848</v>
      </c>
      <c r="N69" s="130">
        <f>N$53*INDEX('2. Factores de Ajuste'!$F$469:$F$472,MATCH($A69,'2. Factores de Ajuste'!$B$469:$B$472,0))</f>
        <v>1486.7644091870316</v>
      </c>
      <c r="O69" s="130">
        <f>O$53*INDEX('2. Factores de Ajuste'!$F$469:$F$472,MATCH($A69,'2. Factores de Ajuste'!$B$469:$B$472,0))</f>
        <v>2171.3277043550456</v>
      </c>
      <c r="P69" s="130">
        <f>P$53*INDEX('2. Factores de Ajuste'!$F$469:$F$472,MATCH($A69,'2. Factores de Ajuste'!$B$469:$B$472,0))</f>
        <v>1714.6930428312548</v>
      </c>
      <c r="Q69" s="130">
        <f>Q$53*INDEX('2. Factores de Ajuste'!$F$469:$F$472,MATCH($A69,'2. Factores de Ajuste'!$B$469:$B$472,0))</f>
        <v>1925.3540706947538</v>
      </c>
      <c r="R69" s="130">
        <f>R$53*INDEX('2. Factores de Ajuste'!$F$469:$F$472,MATCH($A69,'2. Factores de Ajuste'!$B$469:$B$472,0))</f>
        <v>1963.352425278089</v>
      </c>
    </row>
    <row r="70" spans="1:18" x14ac:dyDescent="0.4">
      <c r="A70" s="138" t="s">
        <v>146</v>
      </c>
      <c r="B70" s="97" t="s">
        <v>112</v>
      </c>
      <c r="C70" s="130">
        <f>C$53*INDEX('2. Factores de Ajuste'!$F$469:$F$472,MATCH($A70,'2. Factores de Ajuste'!$B$469:$B$472,0))</f>
        <v>1966.1375172453422</v>
      </c>
      <c r="D70" s="130">
        <f>D$53*INDEX('2. Factores de Ajuste'!$F$469:$F$472,MATCH($A70,'2. Factores de Ajuste'!$B$469:$B$472,0))</f>
        <v>1308.6249226367938</v>
      </c>
      <c r="E70" s="130">
        <f>E$53*INDEX('2. Factores de Ajuste'!$F$469:$F$472,MATCH($A70,'2. Factores de Ajuste'!$B$469:$B$472,0))</f>
        <v>1147.9945503203946</v>
      </c>
      <c r="F70" s="130">
        <f>F$53*INDEX('2. Factores de Ajuste'!$F$469:$F$472,MATCH($A70,'2. Factores de Ajuste'!$B$469:$B$472,0))</f>
        <v>1285.6784395328032</v>
      </c>
      <c r="G70" s="130">
        <f>G$53*INDEX('2. Factores de Ajuste'!$F$469:$F$472,MATCH($A70,'2. Factores de Ajuste'!$B$469:$B$472,0))</f>
        <v>1423.4953180823852</v>
      </c>
      <c r="H70" s="130">
        <f>H$53*INDEX('2. Factores de Ajuste'!$F$469:$F$472,MATCH($A70,'2. Factores de Ajuste'!$B$469:$B$472,0))</f>
        <v>1343.4756352492814</v>
      </c>
      <c r="I70" s="130">
        <f>I$53*INDEX('2. Factores de Ajuste'!$F$469:$F$472,MATCH($A70,'2. Factores de Ajuste'!$B$469:$B$472,0))</f>
        <v>1574.0745827272158</v>
      </c>
      <c r="J70" s="130">
        <f>J$53*INDEX('2. Factores de Ajuste'!$F$469:$F$472,MATCH($A70,'2. Factores de Ajuste'!$B$469:$B$472,0))</f>
        <v>1460.4139345895651</v>
      </c>
      <c r="K70" s="130">
        <f>K$53*INDEX('2. Factores de Ajuste'!$F$469:$F$472,MATCH($A70,'2. Factores de Ajuste'!$B$469:$B$472,0))</f>
        <v>1775.1875733813347</v>
      </c>
      <c r="L70" s="130">
        <f>L$53*INDEX('2. Factores de Ajuste'!$F$469:$F$472,MATCH($A70,'2. Factores de Ajuste'!$B$469:$B$472,0))</f>
        <v>2779.8606884996043</v>
      </c>
      <c r="M70" s="130">
        <f>M$53*INDEX('2. Factores de Ajuste'!$F$469:$F$472,MATCH($A70,'2. Factores de Ajuste'!$B$469:$B$472,0))</f>
        <v>1404.442905812848</v>
      </c>
      <c r="N70" s="130">
        <f>N$53*INDEX('2. Factores de Ajuste'!$F$469:$F$472,MATCH($A70,'2. Factores de Ajuste'!$B$469:$B$472,0))</f>
        <v>1486.7644091870316</v>
      </c>
      <c r="O70" s="130">
        <f>O$53*INDEX('2. Factores de Ajuste'!$F$469:$F$472,MATCH($A70,'2. Factores de Ajuste'!$B$469:$B$472,0))</f>
        <v>2171.3277043550456</v>
      </c>
      <c r="P70" s="130">
        <f>P$53*INDEX('2. Factores de Ajuste'!$F$469:$F$472,MATCH($A70,'2. Factores de Ajuste'!$B$469:$B$472,0))</f>
        <v>1714.6930428312548</v>
      </c>
      <c r="Q70" s="130">
        <f>Q$53*INDEX('2. Factores de Ajuste'!$F$469:$F$472,MATCH($A70,'2. Factores de Ajuste'!$B$469:$B$472,0))</f>
        <v>1925.3540706947538</v>
      </c>
      <c r="R70" s="130">
        <f>R$53*INDEX('2. Factores de Ajuste'!$F$469:$F$472,MATCH($A70,'2. Factores de Ajuste'!$B$469:$B$472,0))</f>
        <v>1963.352425278089</v>
      </c>
    </row>
    <row r="72" spans="1:18" x14ac:dyDescent="0.4">
      <c r="A72" s="14"/>
      <c r="B72" s="131"/>
      <c r="C72" s="14"/>
      <c r="D72" s="14"/>
      <c r="E72" s="14"/>
      <c r="F72" s="14"/>
      <c r="G72" s="14"/>
      <c r="H72" s="14"/>
      <c r="I72" s="14"/>
      <c r="J72" s="14"/>
      <c r="K72" s="14"/>
    </row>
    <row r="73" spans="1:18" x14ac:dyDescent="0.4">
      <c r="A73" s="14"/>
      <c r="B73" s="223" t="s">
        <v>136</v>
      </c>
      <c r="C73" s="132" t="s">
        <v>109</v>
      </c>
      <c r="D73" s="132" t="s">
        <v>110</v>
      </c>
      <c r="E73" s="132" t="s">
        <v>116</v>
      </c>
      <c r="F73" s="132" t="s">
        <v>113</v>
      </c>
      <c r="G73" s="132" t="s">
        <v>119</v>
      </c>
      <c r="H73" s="132" t="s">
        <v>120</v>
      </c>
      <c r="I73" s="132" t="s">
        <v>117</v>
      </c>
      <c r="J73" s="132" t="s">
        <v>118</v>
      </c>
      <c r="K73" s="132" t="s">
        <v>115</v>
      </c>
      <c r="L73" s="132" t="s">
        <v>114</v>
      </c>
      <c r="M73" s="132" t="s">
        <v>111</v>
      </c>
      <c r="N73" s="132" t="s">
        <v>112</v>
      </c>
    </row>
    <row r="74" spans="1:18" ht="100.8" x14ac:dyDescent="0.4">
      <c r="A74" s="14"/>
      <c r="B74" s="223"/>
      <c r="C74" s="132" t="s">
        <v>150</v>
      </c>
      <c r="D74" s="132" t="s">
        <v>151</v>
      </c>
      <c r="E74" s="132" t="s">
        <v>152</v>
      </c>
      <c r="F74" s="132" t="s">
        <v>153</v>
      </c>
      <c r="G74" s="203" t="s">
        <v>218</v>
      </c>
      <c r="H74" s="203" t="s">
        <v>219</v>
      </c>
      <c r="I74" s="132" t="s">
        <v>154</v>
      </c>
      <c r="J74" s="132" t="s">
        <v>155</v>
      </c>
      <c r="K74" s="132" t="s">
        <v>156</v>
      </c>
      <c r="L74" s="132" t="s">
        <v>157</v>
      </c>
      <c r="M74" s="132" t="s">
        <v>158</v>
      </c>
      <c r="N74" s="132" t="s">
        <v>159</v>
      </c>
    </row>
    <row r="75" spans="1:18" ht="33.6" x14ac:dyDescent="0.4">
      <c r="A75" s="14"/>
      <c r="B75" s="223"/>
      <c r="C75" s="134" t="s">
        <v>160</v>
      </c>
      <c r="D75" s="134" t="s">
        <v>160</v>
      </c>
      <c r="E75" s="134" t="s">
        <v>160</v>
      </c>
      <c r="F75" s="134" t="s">
        <v>160</v>
      </c>
      <c r="G75" s="134" t="s">
        <v>160</v>
      </c>
      <c r="H75" s="134" t="s">
        <v>160</v>
      </c>
      <c r="I75" s="134" t="s">
        <v>160</v>
      </c>
      <c r="J75" s="134" t="s">
        <v>160</v>
      </c>
      <c r="K75" s="134" t="s">
        <v>160</v>
      </c>
      <c r="L75" s="134" t="s">
        <v>160</v>
      </c>
      <c r="M75" s="134" t="s">
        <v>160</v>
      </c>
      <c r="N75" s="134" t="s">
        <v>160</v>
      </c>
    </row>
    <row r="76" spans="1:18" x14ac:dyDescent="0.4">
      <c r="A76" s="14"/>
      <c r="B76" s="97" t="s">
        <v>7</v>
      </c>
      <c r="C76" s="135">
        <f>INDEX($C$59:$R$70,MATCH(C$73,$B$59:$B$70,0),MATCH($B76,$C$58:$R$58,0))</f>
        <v>65.537917241511408</v>
      </c>
      <c r="D76" s="135">
        <f t="shared" ref="D76:G76" si="2">INDEX($C$59:$R$70,MATCH(D$73,$B$59:$B$70,0),MATCH($B76,$C$58:$R$58,0))</f>
        <v>65.537917241511408</v>
      </c>
      <c r="E76" s="135">
        <f t="shared" si="2"/>
        <v>65.537917241511408</v>
      </c>
      <c r="F76" s="135">
        <f t="shared" si="2"/>
        <v>655.37917241511411</v>
      </c>
      <c r="G76" s="135">
        <f t="shared" si="2"/>
        <v>65.537917241511408</v>
      </c>
      <c r="H76" s="135">
        <f>INDEX($C$59:$R$70,MATCH(H$73,$B$59:$B$70,0),MATCH($B76,$C$58:$R$58,0))</f>
        <v>655.37917241511411</v>
      </c>
      <c r="I76" s="135">
        <f t="shared" ref="H76:N91" si="3">INDEX($C$59:$R$70,MATCH(I$73,$B$59:$B$70,0),MATCH($B76,$C$58:$R$58,0))</f>
        <v>65.537917241511408</v>
      </c>
      <c r="J76" s="135">
        <f t="shared" si="3"/>
        <v>655.37917241511411</v>
      </c>
      <c r="K76" s="135">
        <f t="shared" si="3"/>
        <v>655.37917241511411</v>
      </c>
      <c r="L76" s="135">
        <f t="shared" si="3"/>
        <v>655.37917241511411</v>
      </c>
      <c r="M76" s="135">
        <f t="shared" si="3"/>
        <v>1966.1375172453422</v>
      </c>
      <c r="N76" s="135">
        <f t="shared" si="3"/>
        <v>1966.1375172453422</v>
      </c>
    </row>
    <row r="77" spans="1:18" x14ac:dyDescent="0.4">
      <c r="A77" s="14"/>
      <c r="B77" s="97" t="s">
        <v>8</v>
      </c>
      <c r="C77" s="135">
        <f t="shared" ref="C77:G91" si="4">INDEX($C$59:$R$70,MATCH(C$73,$B$59:$B$70,0),MATCH($B77,$C$58:$R$58,0))</f>
        <v>43.620830754559798</v>
      </c>
      <c r="D77" s="135">
        <f t="shared" si="4"/>
        <v>43.620830754559798</v>
      </c>
      <c r="E77" s="135">
        <f t="shared" si="4"/>
        <v>43.620830754559798</v>
      </c>
      <c r="F77" s="135">
        <f t="shared" si="4"/>
        <v>436.20830754559796</v>
      </c>
      <c r="G77" s="135">
        <f t="shared" si="4"/>
        <v>43.620830754559798</v>
      </c>
      <c r="H77" s="135">
        <f t="shared" si="3"/>
        <v>436.20830754559796</v>
      </c>
      <c r="I77" s="135">
        <f t="shared" si="3"/>
        <v>43.620830754559798</v>
      </c>
      <c r="J77" s="135">
        <f t="shared" si="3"/>
        <v>436.20830754559796</v>
      </c>
      <c r="K77" s="135">
        <f t="shared" si="3"/>
        <v>436.20830754559796</v>
      </c>
      <c r="L77" s="135">
        <f t="shared" si="3"/>
        <v>436.20830754559796</v>
      </c>
      <c r="M77" s="135">
        <f t="shared" si="3"/>
        <v>1308.6249226367938</v>
      </c>
      <c r="N77" s="135">
        <f t="shared" si="3"/>
        <v>1308.6249226367938</v>
      </c>
    </row>
    <row r="78" spans="1:18" x14ac:dyDescent="0.4">
      <c r="A78" s="14"/>
      <c r="B78" s="97" t="s">
        <v>9</v>
      </c>
      <c r="C78" s="135">
        <f t="shared" si="4"/>
        <v>38.266485010679823</v>
      </c>
      <c r="D78" s="135">
        <f t="shared" si="4"/>
        <v>38.266485010679823</v>
      </c>
      <c r="E78" s="135">
        <f t="shared" si="4"/>
        <v>38.266485010679823</v>
      </c>
      <c r="F78" s="135">
        <f t="shared" si="4"/>
        <v>382.66485010679821</v>
      </c>
      <c r="G78" s="135">
        <f t="shared" si="4"/>
        <v>38.266485010679823</v>
      </c>
      <c r="H78" s="135">
        <f t="shared" si="3"/>
        <v>382.66485010679821</v>
      </c>
      <c r="I78" s="135">
        <f t="shared" si="3"/>
        <v>38.266485010679823</v>
      </c>
      <c r="J78" s="135">
        <f t="shared" si="3"/>
        <v>382.66485010679821</v>
      </c>
      <c r="K78" s="135">
        <f t="shared" si="3"/>
        <v>382.66485010679821</v>
      </c>
      <c r="L78" s="135">
        <f t="shared" si="3"/>
        <v>382.66485010679821</v>
      </c>
      <c r="M78" s="135">
        <f t="shared" si="3"/>
        <v>1147.9945503203946</v>
      </c>
      <c r="N78" s="135">
        <f t="shared" si="3"/>
        <v>1147.9945503203946</v>
      </c>
    </row>
    <row r="79" spans="1:18" x14ac:dyDescent="0.4">
      <c r="A79" s="14"/>
      <c r="B79" s="97" t="s">
        <v>10</v>
      </c>
      <c r="C79" s="135">
        <f t="shared" si="4"/>
        <v>42.85594798442677</v>
      </c>
      <c r="D79" s="135">
        <f t="shared" si="4"/>
        <v>42.85594798442677</v>
      </c>
      <c r="E79" s="135">
        <f t="shared" si="4"/>
        <v>42.85594798442677</v>
      </c>
      <c r="F79" s="135">
        <f t="shared" si="4"/>
        <v>428.55947984426768</v>
      </c>
      <c r="G79" s="135">
        <f t="shared" si="4"/>
        <v>42.85594798442677</v>
      </c>
      <c r="H79" s="135">
        <f t="shared" si="3"/>
        <v>428.55947984426768</v>
      </c>
      <c r="I79" s="135">
        <f t="shared" si="3"/>
        <v>42.85594798442677</v>
      </c>
      <c r="J79" s="135">
        <f t="shared" si="3"/>
        <v>428.55947984426768</v>
      </c>
      <c r="K79" s="135">
        <f t="shared" si="3"/>
        <v>428.55947984426768</v>
      </c>
      <c r="L79" s="135">
        <f t="shared" si="3"/>
        <v>428.55947984426768</v>
      </c>
      <c r="M79" s="135">
        <f t="shared" si="3"/>
        <v>1285.6784395328032</v>
      </c>
      <c r="N79" s="135">
        <f t="shared" si="3"/>
        <v>1285.6784395328032</v>
      </c>
    </row>
    <row r="80" spans="1:18" x14ac:dyDescent="0.4">
      <c r="A80" s="14"/>
      <c r="B80" s="97" t="s">
        <v>11</v>
      </c>
      <c r="C80" s="135">
        <f t="shared" si="4"/>
        <v>47.44984393607951</v>
      </c>
      <c r="D80" s="135">
        <f t="shared" si="4"/>
        <v>47.44984393607951</v>
      </c>
      <c r="E80" s="135">
        <f t="shared" si="4"/>
        <v>47.44984393607951</v>
      </c>
      <c r="F80" s="135">
        <f t="shared" si="4"/>
        <v>474.49843936079509</v>
      </c>
      <c r="G80" s="135">
        <f t="shared" si="4"/>
        <v>47.44984393607951</v>
      </c>
      <c r="H80" s="135">
        <f t="shared" si="3"/>
        <v>474.49843936079509</v>
      </c>
      <c r="I80" s="135">
        <f t="shared" si="3"/>
        <v>47.44984393607951</v>
      </c>
      <c r="J80" s="135">
        <f t="shared" si="3"/>
        <v>474.49843936079509</v>
      </c>
      <c r="K80" s="135">
        <f t="shared" si="3"/>
        <v>474.49843936079509</v>
      </c>
      <c r="L80" s="135">
        <f t="shared" si="3"/>
        <v>474.49843936079509</v>
      </c>
      <c r="M80" s="135">
        <f t="shared" si="3"/>
        <v>1423.4953180823852</v>
      </c>
      <c r="N80" s="135">
        <f t="shared" si="3"/>
        <v>1423.4953180823852</v>
      </c>
    </row>
    <row r="81" spans="1:15105" x14ac:dyDescent="0.4">
      <c r="A81" s="14"/>
      <c r="B81" s="97" t="s">
        <v>12</v>
      </c>
      <c r="C81" s="135">
        <f t="shared" si="4"/>
        <v>44.782521174976047</v>
      </c>
      <c r="D81" s="135">
        <f t="shared" si="4"/>
        <v>44.782521174976047</v>
      </c>
      <c r="E81" s="135">
        <f t="shared" si="4"/>
        <v>44.782521174976047</v>
      </c>
      <c r="F81" s="135">
        <f t="shared" si="4"/>
        <v>447.82521174976046</v>
      </c>
      <c r="G81" s="135">
        <f t="shared" si="4"/>
        <v>44.782521174976047</v>
      </c>
      <c r="H81" s="135">
        <f t="shared" si="3"/>
        <v>447.82521174976046</v>
      </c>
      <c r="I81" s="135">
        <f t="shared" si="3"/>
        <v>44.782521174976047</v>
      </c>
      <c r="J81" s="135">
        <f t="shared" si="3"/>
        <v>447.82521174976046</v>
      </c>
      <c r="K81" s="135">
        <f t="shared" si="3"/>
        <v>447.82521174976046</v>
      </c>
      <c r="L81" s="135">
        <f t="shared" si="3"/>
        <v>447.82521174976046</v>
      </c>
      <c r="M81" s="135">
        <f t="shared" si="3"/>
        <v>1343.4756352492814</v>
      </c>
      <c r="N81" s="135">
        <f t="shared" si="3"/>
        <v>1343.4756352492814</v>
      </c>
    </row>
    <row r="82" spans="1:15105" x14ac:dyDescent="0.4">
      <c r="A82" s="14"/>
      <c r="B82" s="97" t="s">
        <v>13</v>
      </c>
      <c r="C82" s="135">
        <f t="shared" si="4"/>
        <v>52.469152757573859</v>
      </c>
      <c r="D82" s="135">
        <f t="shared" si="4"/>
        <v>52.469152757573859</v>
      </c>
      <c r="E82" s="135">
        <f t="shared" si="4"/>
        <v>52.469152757573859</v>
      </c>
      <c r="F82" s="135">
        <f t="shared" si="4"/>
        <v>524.69152757573863</v>
      </c>
      <c r="G82" s="135">
        <f t="shared" si="4"/>
        <v>52.469152757573859</v>
      </c>
      <c r="H82" s="135">
        <f t="shared" si="3"/>
        <v>524.69152757573863</v>
      </c>
      <c r="I82" s="135">
        <f t="shared" si="3"/>
        <v>52.469152757573859</v>
      </c>
      <c r="J82" s="135">
        <f t="shared" si="3"/>
        <v>524.69152757573863</v>
      </c>
      <c r="K82" s="135">
        <f t="shared" si="3"/>
        <v>524.69152757573863</v>
      </c>
      <c r="L82" s="135">
        <f t="shared" si="3"/>
        <v>524.69152757573863</v>
      </c>
      <c r="M82" s="135">
        <f t="shared" si="3"/>
        <v>1574.0745827272158</v>
      </c>
      <c r="N82" s="135">
        <f t="shared" si="3"/>
        <v>1574.0745827272158</v>
      </c>
    </row>
    <row r="83" spans="1:15105" x14ac:dyDescent="0.4">
      <c r="A83" s="14"/>
      <c r="B83" s="97" t="s">
        <v>14</v>
      </c>
      <c r="C83" s="135">
        <f t="shared" si="4"/>
        <v>48.680464486318833</v>
      </c>
      <c r="D83" s="135">
        <f t="shared" si="4"/>
        <v>48.680464486318833</v>
      </c>
      <c r="E83" s="135">
        <f t="shared" si="4"/>
        <v>48.680464486318833</v>
      </c>
      <c r="F83" s="135">
        <f t="shared" si="4"/>
        <v>486.80464486318834</v>
      </c>
      <c r="G83" s="135">
        <f t="shared" si="4"/>
        <v>48.680464486318833</v>
      </c>
      <c r="H83" s="135">
        <f t="shared" si="3"/>
        <v>486.80464486318834</v>
      </c>
      <c r="I83" s="135">
        <f t="shared" si="3"/>
        <v>48.680464486318833</v>
      </c>
      <c r="J83" s="135">
        <f t="shared" si="3"/>
        <v>486.80464486318834</v>
      </c>
      <c r="K83" s="135">
        <f t="shared" si="3"/>
        <v>486.80464486318834</v>
      </c>
      <c r="L83" s="135">
        <f t="shared" si="3"/>
        <v>486.80464486318834</v>
      </c>
      <c r="M83" s="135">
        <f t="shared" si="3"/>
        <v>1460.4139345895651</v>
      </c>
      <c r="N83" s="135">
        <f t="shared" si="3"/>
        <v>1460.4139345895651</v>
      </c>
    </row>
    <row r="84" spans="1:15105" x14ac:dyDescent="0.4">
      <c r="A84" s="14"/>
      <c r="B84" s="97" t="s">
        <v>15</v>
      </c>
      <c r="C84" s="135">
        <f t="shared" si="4"/>
        <v>59.172919112711156</v>
      </c>
      <c r="D84" s="135">
        <f t="shared" si="4"/>
        <v>59.172919112711156</v>
      </c>
      <c r="E84" s="135">
        <f t="shared" si="4"/>
        <v>59.172919112711156</v>
      </c>
      <c r="F84" s="135">
        <f t="shared" si="4"/>
        <v>591.72919112711156</v>
      </c>
      <c r="G84" s="135">
        <f t="shared" si="4"/>
        <v>59.172919112711156</v>
      </c>
      <c r="H84" s="135">
        <f t="shared" si="3"/>
        <v>591.72919112711156</v>
      </c>
      <c r="I84" s="135">
        <f t="shared" si="3"/>
        <v>59.172919112711156</v>
      </c>
      <c r="J84" s="135">
        <f t="shared" si="3"/>
        <v>591.72919112711156</v>
      </c>
      <c r="K84" s="135">
        <f t="shared" si="3"/>
        <v>591.72919112711156</v>
      </c>
      <c r="L84" s="135">
        <f t="shared" si="3"/>
        <v>591.72919112711156</v>
      </c>
      <c r="M84" s="135">
        <f t="shared" si="3"/>
        <v>1775.1875733813347</v>
      </c>
      <c r="N84" s="135">
        <f t="shared" si="3"/>
        <v>1775.1875733813347</v>
      </c>
    </row>
    <row r="85" spans="1:15105" x14ac:dyDescent="0.4">
      <c r="A85" s="14"/>
      <c r="B85" s="97" t="s">
        <v>16</v>
      </c>
      <c r="C85" s="135">
        <f t="shared" si="4"/>
        <v>92.662022949986806</v>
      </c>
      <c r="D85" s="135">
        <f t="shared" si="4"/>
        <v>92.662022949986806</v>
      </c>
      <c r="E85" s="135">
        <f t="shared" si="4"/>
        <v>92.662022949986806</v>
      </c>
      <c r="F85" s="135">
        <f t="shared" si="4"/>
        <v>926.62022949986806</v>
      </c>
      <c r="G85" s="135">
        <f t="shared" si="4"/>
        <v>92.662022949986806</v>
      </c>
      <c r="H85" s="135">
        <f t="shared" si="3"/>
        <v>926.62022949986806</v>
      </c>
      <c r="I85" s="135">
        <f t="shared" si="3"/>
        <v>92.662022949986806</v>
      </c>
      <c r="J85" s="135">
        <f t="shared" si="3"/>
        <v>926.62022949986806</v>
      </c>
      <c r="K85" s="135">
        <f t="shared" si="3"/>
        <v>926.62022949986806</v>
      </c>
      <c r="L85" s="135">
        <f t="shared" si="3"/>
        <v>926.62022949986806</v>
      </c>
      <c r="M85" s="135">
        <f t="shared" si="3"/>
        <v>2779.8606884996043</v>
      </c>
      <c r="N85" s="135">
        <f t="shared" si="3"/>
        <v>2779.8606884996043</v>
      </c>
    </row>
    <row r="86" spans="1:15105" x14ac:dyDescent="0.4">
      <c r="A86" s="14"/>
      <c r="B86" s="97" t="s">
        <v>17</v>
      </c>
      <c r="C86" s="135">
        <f t="shared" si="4"/>
        <v>46.814763527094932</v>
      </c>
      <c r="D86" s="135">
        <f t="shared" si="4"/>
        <v>46.814763527094932</v>
      </c>
      <c r="E86" s="135">
        <f t="shared" si="4"/>
        <v>46.814763527094932</v>
      </c>
      <c r="F86" s="135">
        <f t="shared" si="4"/>
        <v>468.14763527094931</v>
      </c>
      <c r="G86" s="135">
        <f t="shared" si="4"/>
        <v>46.814763527094932</v>
      </c>
      <c r="H86" s="135">
        <f t="shared" si="3"/>
        <v>468.14763527094931</v>
      </c>
      <c r="I86" s="135">
        <f t="shared" si="3"/>
        <v>46.814763527094932</v>
      </c>
      <c r="J86" s="135">
        <f t="shared" si="3"/>
        <v>468.14763527094931</v>
      </c>
      <c r="K86" s="135">
        <f t="shared" si="3"/>
        <v>468.14763527094931</v>
      </c>
      <c r="L86" s="135">
        <f t="shared" si="3"/>
        <v>468.14763527094931</v>
      </c>
      <c r="M86" s="135">
        <f t="shared" si="3"/>
        <v>1404.442905812848</v>
      </c>
      <c r="N86" s="135">
        <f t="shared" si="3"/>
        <v>1404.442905812848</v>
      </c>
    </row>
    <row r="87" spans="1:15105" x14ac:dyDescent="0.4">
      <c r="A87" s="14"/>
      <c r="B87" s="97" t="s">
        <v>18</v>
      </c>
      <c r="C87" s="135">
        <f t="shared" si="4"/>
        <v>49.558813639567717</v>
      </c>
      <c r="D87" s="135">
        <f t="shared" si="4"/>
        <v>49.558813639567717</v>
      </c>
      <c r="E87" s="135">
        <f t="shared" si="4"/>
        <v>49.558813639567717</v>
      </c>
      <c r="F87" s="135">
        <f t="shared" si="4"/>
        <v>495.58813639567717</v>
      </c>
      <c r="G87" s="135">
        <f t="shared" si="4"/>
        <v>49.558813639567717</v>
      </c>
      <c r="H87" s="135">
        <f t="shared" si="3"/>
        <v>495.58813639567717</v>
      </c>
      <c r="I87" s="135">
        <f t="shared" si="3"/>
        <v>49.558813639567717</v>
      </c>
      <c r="J87" s="135">
        <f t="shared" si="3"/>
        <v>495.58813639567717</v>
      </c>
      <c r="K87" s="135">
        <f t="shared" si="3"/>
        <v>495.58813639567717</v>
      </c>
      <c r="L87" s="135">
        <f t="shared" si="3"/>
        <v>495.58813639567717</v>
      </c>
      <c r="M87" s="135">
        <f t="shared" si="3"/>
        <v>1486.7644091870316</v>
      </c>
      <c r="N87" s="135">
        <f t="shared" si="3"/>
        <v>1486.7644091870316</v>
      </c>
    </row>
    <row r="88" spans="1:15105" x14ac:dyDescent="0.4">
      <c r="A88" s="14"/>
      <c r="B88" s="97" t="s">
        <v>19</v>
      </c>
      <c r="C88" s="135">
        <f t="shared" si="4"/>
        <v>72.377590145168185</v>
      </c>
      <c r="D88" s="135">
        <f t="shared" si="4"/>
        <v>72.377590145168185</v>
      </c>
      <c r="E88" s="135">
        <f t="shared" si="4"/>
        <v>72.377590145168185</v>
      </c>
      <c r="F88" s="135">
        <f t="shared" si="4"/>
        <v>723.77590145168188</v>
      </c>
      <c r="G88" s="135">
        <f t="shared" si="4"/>
        <v>72.377590145168185</v>
      </c>
      <c r="H88" s="135">
        <f t="shared" si="3"/>
        <v>723.77590145168188</v>
      </c>
      <c r="I88" s="135">
        <f t="shared" si="3"/>
        <v>72.377590145168185</v>
      </c>
      <c r="J88" s="135">
        <f t="shared" si="3"/>
        <v>723.77590145168188</v>
      </c>
      <c r="K88" s="135">
        <f t="shared" si="3"/>
        <v>723.77590145168188</v>
      </c>
      <c r="L88" s="135">
        <f t="shared" si="3"/>
        <v>723.77590145168188</v>
      </c>
      <c r="M88" s="135">
        <f t="shared" si="3"/>
        <v>2171.3277043550456</v>
      </c>
      <c r="N88" s="135">
        <f t="shared" si="3"/>
        <v>2171.3277043550456</v>
      </c>
    </row>
    <row r="89" spans="1:15105" x14ac:dyDescent="0.4">
      <c r="A89" s="14"/>
      <c r="B89" s="97" t="s">
        <v>20</v>
      </c>
      <c r="C89" s="135">
        <f t="shared" si="4"/>
        <v>57.15643476104183</v>
      </c>
      <c r="D89" s="135">
        <f t="shared" si="4"/>
        <v>57.15643476104183</v>
      </c>
      <c r="E89" s="135">
        <f t="shared" si="4"/>
        <v>57.15643476104183</v>
      </c>
      <c r="F89" s="135">
        <f t="shared" si="4"/>
        <v>571.56434761041828</v>
      </c>
      <c r="G89" s="135">
        <f t="shared" si="4"/>
        <v>57.15643476104183</v>
      </c>
      <c r="H89" s="135">
        <f t="shared" si="3"/>
        <v>571.56434761041828</v>
      </c>
      <c r="I89" s="135">
        <f t="shared" si="3"/>
        <v>57.15643476104183</v>
      </c>
      <c r="J89" s="135">
        <f t="shared" si="3"/>
        <v>571.56434761041828</v>
      </c>
      <c r="K89" s="135">
        <f t="shared" si="3"/>
        <v>571.56434761041828</v>
      </c>
      <c r="L89" s="135">
        <f t="shared" si="3"/>
        <v>571.56434761041828</v>
      </c>
      <c r="M89" s="135">
        <f t="shared" si="3"/>
        <v>1714.6930428312548</v>
      </c>
      <c r="N89" s="135">
        <f t="shared" si="3"/>
        <v>1714.6930428312548</v>
      </c>
    </row>
    <row r="90" spans="1:15105" x14ac:dyDescent="0.4">
      <c r="A90" s="14"/>
      <c r="B90" s="97" t="s">
        <v>21</v>
      </c>
      <c r="C90" s="135">
        <f t="shared" si="4"/>
        <v>64.178469023158456</v>
      </c>
      <c r="D90" s="135">
        <f t="shared" si="4"/>
        <v>64.178469023158456</v>
      </c>
      <c r="E90" s="135">
        <f t="shared" si="4"/>
        <v>64.178469023158456</v>
      </c>
      <c r="F90" s="135">
        <f t="shared" si="4"/>
        <v>641.78469023158459</v>
      </c>
      <c r="G90" s="135">
        <f t="shared" si="4"/>
        <v>64.178469023158456</v>
      </c>
      <c r="H90" s="135">
        <f t="shared" si="3"/>
        <v>641.78469023158459</v>
      </c>
      <c r="I90" s="135">
        <f t="shared" si="3"/>
        <v>64.178469023158456</v>
      </c>
      <c r="J90" s="135">
        <f t="shared" si="3"/>
        <v>641.78469023158459</v>
      </c>
      <c r="K90" s="135">
        <f t="shared" si="3"/>
        <v>641.78469023158459</v>
      </c>
      <c r="L90" s="135">
        <f t="shared" si="3"/>
        <v>641.78469023158459</v>
      </c>
      <c r="M90" s="135">
        <f t="shared" si="3"/>
        <v>1925.3540706947538</v>
      </c>
      <c r="N90" s="135">
        <f t="shared" si="3"/>
        <v>1925.3540706947538</v>
      </c>
    </row>
    <row r="91" spans="1:15105" x14ac:dyDescent="0.4">
      <c r="A91" s="14"/>
      <c r="B91" s="97" t="s">
        <v>22</v>
      </c>
      <c r="C91" s="135">
        <f t="shared" si="4"/>
        <v>65.445080842602962</v>
      </c>
      <c r="D91" s="135">
        <f t="shared" si="4"/>
        <v>65.445080842602962</v>
      </c>
      <c r="E91" s="135">
        <f t="shared" si="4"/>
        <v>65.445080842602962</v>
      </c>
      <c r="F91" s="135">
        <f t="shared" si="4"/>
        <v>654.45080842602965</v>
      </c>
      <c r="G91" s="135">
        <f t="shared" si="4"/>
        <v>65.445080842602962</v>
      </c>
      <c r="H91" s="135">
        <f t="shared" si="3"/>
        <v>654.45080842602965</v>
      </c>
      <c r="I91" s="135">
        <f t="shared" si="3"/>
        <v>65.445080842602962</v>
      </c>
      <c r="J91" s="135">
        <f t="shared" si="3"/>
        <v>654.45080842602965</v>
      </c>
      <c r="K91" s="135">
        <f t="shared" si="3"/>
        <v>654.45080842602965</v>
      </c>
      <c r="L91" s="135">
        <f t="shared" si="3"/>
        <v>654.45080842602965</v>
      </c>
      <c r="M91" s="135">
        <f t="shared" si="3"/>
        <v>1963.352425278089</v>
      </c>
      <c r="N91" s="135">
        <f t="shared" si="3"/>
        <v>1963.352425278089</v>
      </c>
    </row>
    <row r="92" spans="1:15105" x14ac:dyDescent="0.4">
      <c r="A92" s="50"/>
      <c r="B92" s="14" t="s">
        <v>190</v>
      </c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28"/>
      <c r="N92" s="28"/>
      <c r="O92" s="28"/>
      <c r="P92" s="28"/>
      <c r="Q92" s="28"/>
      <c r="R92" s="28"/>
      <c r="S92" s="28"/>
    </row>
    <row r="93" spans="1:15105" x14ac:dyDescent="0.4">
      <c r="A93" s="50"/>
      <c r="B93" s="200" t="s">
        <v>209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28"/>
      <c r="N93" s="28"/>
      <c r="O93" s="28"/>
      <c r="P93" s="28"/>
      <c r="Q93" s="28"/>
      <c r="R93" s="28"/>
      <c r="S93" s="28"/>
    </row>
    <row r="94" spans="1:15105" x14ac:dyDescent="0.4">
      <c r="A94" s="50"/>
      <c r="B94" s="1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28"/>
      <c r="N94" s="28"/>
      <c r="O94" s="28"/>
      <c r="P94" s="28"/>
      <c r="Q94" s="28"/>
      <c r="R94" s="28"/>
      <c r="S94" s="28"/>
    </row>
    <row r="95" spans="1:15105" s="108" customFormat="1" x14ac:dyDescent="0.3">
      <c r="A95" s="55" t="s">
        <v>188</v>
      </c>
      <c r="B95" s="55"/>
      <c r="C95" s="55"/>
      <c r="D95" s="55"/>
      <c r="E95" s="55"/>
      <c r="F95" s="55"/>
      <c r="G95" s="55"/>
      <c r="H95" s="55"/>
      <c r="I95" s="55"/>
      <c r="J95" s="55"/>
      <c r="K95" s="26"/>
      <c r="L95" s="26"/>
      <c r="M95" s="26"/>
      <c r="N95" s="26"/>
      <c r="O95" s="26"/>
      <c r="P95" s="26"/>
      <c r="Q95" s="26"/>
      <c r="R95" s="26"/>
      <c r="S95" s="26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3"/>
      <c r="MW95" s="23"/>
      <c r="MX95" s="23"/>
      <c r="MY95" s="23"/>
      <c r="MZ95" s="23"/>
      <c r="NA95" s="23"/>
      <c r="NB95" s="23"/>
      <c r="NC95" s="23"/>
      <c r="ND95" s="23"/>
      <c r="NE95" s="23"/>
      <c r="NF95" s="23"/>
      <c r="NG95" s="23"/>
      <c r="NH95" s="23"/>
      <c r="NI95" s="23"/>
      <c r="NJ95" s="23"/>
      <c r="NK95" s="23"/>
      <c r="NL95" s="23"/>
      <c r="NM95" s="23"/>
      <c r="NN95" s="23"/>
      <c r="NO95" s="23"/>
      <c r="NP95" s="23"/>
      <c r="NQ95" s="23"/>
      <c r="NR95" s="23"/>
      <c r="NS95" s="23"/>
      <c r="NT95" s="23"/>
      <c r="NU95" s="23"/>
      <c r="NV95" s="23"/>
      <c r="NW95" s="23"/>
      <c r="NX95" s="23"/>
      <c r="NY95" s="23"/>
      <c r="NZ95" s="23"/>
      <c r="OA95" s="23"/>
      <c r="OB95" s="23"/>
      <c r="OC95" s="23"/>
      <c r="OD95" s="23"/>
      <c r="OE95" s="23"/>
      <c r="OF95" s="23"/>
      <c r="OG95" s="23"/>
      <c r="OH95" s="23"/>
      <c r="OI95" s="23"/>
      <c r="OJ95" s="23"/>
      <c r="OK95" s="23"/>
      <c r="OL95" s="23"/>
      <c r="OM95" s="23"/>
      <c r="ON95" s="23"/>
      <c r="OO95" s="23"/>
      <c r="OP95" s="23"/>
      <c r="OQ95" s="23"/>
      <c r="OR95" s="23"/>
      <c r="OS95" s="23"/>
      <c r="OT95" s="23"/>
      <c r="OU95" s="23"/>
      <c r="OV95" s="23"/>
      <c r="OW95" s="23"/>
      <c r="OX95" s="23"/>
      <c r="OY95" s="23"/>
      <c r="OZ95" s="23"/>
      <c r="PA95" s="23"/>
      <c r="PB95" s="23"/>
      <c r="PC95" s="23"/>
      <c r="PD95" s="23"/>
      <c r="PE95" s="23"/>
      <c r="PF95" s="23"/>
      <c r="PG95" s="23"/>
      <c r="PH95" s="23"/>
      <c r="PI95" s="23"/>
      <c r="PJ95" s="23"/>
      <c r="PK95" s="23"/>
      <c r="PL95" s="23"/>
      <c r="PM95" s="23"/>
      <c r="PN95" s="23"/>
      <c r="PO95" s="23"/>
      <c r="PP95" s="23"/>
      <c r="PQ95" s="23"/>
      <c r="PR95" s="23"/>
      <c r="PS95" s="23"/>
      <c r="PT95" s="23"/>
      <c r="PU95" s="23"/>
      <c r="PV95" s="23"/>
      <c r="PW95" s="23"/>
      <c r="PX95" s="23"/>
      <c r="PY95" s="23"/>
      <c r="PZ95" s="23"/>
      <c r="QA95" s="23"/>
      <c r="QB95" s="23"/>
      <c r="QC95" s="23"/>
      <c r="QD95" s="23"/>
      <c r="QE95" s="23"/>
      <c r="QF95" s="23"/>
      <c r="QG95" s="23"/>
      <c r="QH95" s="23"/>
      <c r="QI95" s="23"/>
      <c r="QJ95" s="23"/>
      <c r="QK95" s="23"/>
      <c r="QL95" s="23"/>
      <c r="QM95" s="23"/>
      <c r="QN95" s="23"/>
      <c r="QO95" s="23"/>
      <c r="QP95" s="23"/>
      <c r="QQ95" s="23"/>
      <c r="QR95" s="23"/>
      <c r="QS95" s="23"/>
      <c r="QT95" s="23"/>
      <c r="QU95" s="23"/>
      <c r="QV95" s="23"/>
      <c r="QW95" s="23"/>
      <c r="QX95" s="23"/>
      <c r="QY95" s="23"/>
      <c r="QZ95" s="23"/>
      <c r="RA95" s="23"/>
      <c r="RB95" s="23"/>
      <c r="RC95" s="23"/>
      <c r="RD95" s="23"/>
      <c r="RE95" s="23"/>
      <c r="RF95" s="23"/>
      <c r="RG95" s="23"/>
      <c r="RH95" s="23"/>
      <c r="RI95" s="23"/>
      <c r="RJ95" s="23"/>
      <c r="RK95" s="23"/>
      <c r="RL95" s="23"/>
      <c r="RM95" s="23"/>
      <c r="RN95" s="23"/>
      <c r="RO95" s="23"/>
      <c r="RP95" s="23"/>
      <c r="RQ95" s="23"/>
      <c r="RR95" s="23"/>
      <c r="RS95" s="23"/>
      <c r="RT95" s="23"/>
      <c r="RU95" s="23"/>
      <c r="RV95" s="23"/>
      <c r="RW95" s="23"/>
      <c r="RX95" s="23"/>
      <c r="RY95" s="23"/>
      <c r="RZ95" s="23"/>
      <c r="SA95" s="23"/>
      <c r="SB95" s="23"/>
      <c r="SC95" s="23"/>
      <c r="SD95" s="23"/>
      <c r="SE95" s="23"/>
      <c r="SF95" s="23"/>
      <c r="SG95" s="23"/>
      <c r="SH95" s="23"/>
      <c r="SI95" s="23"/>
      <c r="SJ95" s="23"/>
      <c r="SK95" s="23"/>
      <c r="SL95" s="23"/>
      <c r="SM95" s="23"/>
      <c r="SN95" s="23"/>
      <c r="SO95" s="23"/>
      <c r="SP95" s="23"/>
      <c r="SQ95" s="23"/>
      <c r="SR95" s="23"/>
      <c r="SS95" s="23"/>
      <c r="ST95" s="23"/>
      <c r="SU95" s="23"/>
      <c r="SV95" s="23"/>
      <c r="SW95" s="23"/>
      <c r="SX95" s="23"/>
      <c r="SY95" s="23"/>
      <c r="SZ95" s="23"/>
      <c r="TA95" s="23"/>
      <c r="TB95" s="23"/>
      <c r="TC95" s="23"/>
      <c r="TD95" s="23"/>
      <c r="TE95" s="23"/>
      <c r="TF95" s="23"/>
      <c r="TG95" s="23"/>
      <c r="TH95" s="23"/>
      <c r="TI95" s="23"/>
      <c r="TJ95" s="23"/>
      <c r="TK95" s="23"/>
      <c r="TL95" s="23"/>
      <c r="TM95" s="23"/>
      <c r="TN95" s="23"/>
      <c r="TO95" s="23"/>
      <c r="TP95" s="23"/>
      <c r="TQ95" s="23"/>
      <c r="TR95" s="23"/>
      <c r="TS95" s="23"/>
      <c r="TT95" s="23"/>
      <c r="TU95" s="23"/>
      <c r="TV95" s="23"/>
      <c r="TW95" s="23"/>
      <c r="TX95" s="23"/>
      <c r="TY95" s="23"/>
      <c r="TZ95" s="23"/>
      <c r="UA95" s="23"/>
      <c r="UB95" s="23"/>
      <c r="UC95" s="23"/>
      <c r="UD95" s="23"/>
      <c r="UE95" s="23"/>
      <c r="UF95" s="23"/>
      <c r="UG95" s="23"/>
      <c r="UH95" s="23"/>
      <c r="UI95" s="23"/>
      <c r="UJ95" s="23"/>
      <c r="UK95" s="23"/>
      <c r="UL95" s="23"/>
      <c r="UM95" s="23"/>
      <c r="UN95" s="23"/>
      <c r="UO95" s="23"/>
      <c r="UP95" s="23"/>
      <c r="UQ95" s="23"/>
      <c r="UR95" s="23"/>
      <c r="US95" s="23"/>
      <c r="UT95" s="23"/>
      <c r="UU95" s="23"/>
      <c r="UV95" s="23"/>
      <c r="UW95" s="23"/>
      <c r="UX95" s="23"/>
      <c r="UY95" s="23"/>
      <c r="UZ95" s="23"/>
      <c r="VA95" s="23"/>
      <c r="VB95" s="23"/>
      <c r="VC95" s="23"/>
      <c r="VD95" s="23"/>
      <c r="VE95" s="23"/>
      <c r="VF95" s="23"/>
      <c r="VG95" s="23"/>
      <c r="VH95" s="23"/>
      <c r="VI95" s="23"/>
      <c r="VJ95" s="23"/>
      <c r="VK95" s="23"/>
      <c r="VL95" s="23"/>
      <c r="VM95" s="23"/>
      <c r="VN95" s="23"/>
      <c r="VO95" s="23"/>
      <c r="VP95" s="23"/>
      <c r="VQ95" s="23"/>
      <c r="VR95" s="23"/>
      <c r="VS95" s="23"/>
      <c r="VT95" s="23"/>
      <c r="VU95" s="23"/>
      <c r="VV95" s="23"/>
      <c r="VW95" s="23"/>
      <c r="VX95" s="23"/>
      <c r="VY95" s="23"/>
      <c r="VZ95" s="23"/>
      <c r="WA95" s="23"/>
      <c r="WB95" s="23"/>
      <c r="WC95" s="23"/>
      <c r="WD95" s="23"/>
      <c r="WE95" s="23"/>
      <c r="WF95" s="23"/>
      <c r="WG95" s="23"/>
      <c r="WH95" s="23"/>
      <c r="WI95" s="23"/>
      <c r="WJ95" s="23"/>
      <c r="WK95" s="23"/>
      <c r="WL95" s="23"/>
      <c r="WM95" s="23"/>
      <c r="WN95" s="23"/>
      <c r="WO95" s="23"/>
      <c r="WP95" s="23"/>
      <c r="WQ95" s="23"/>
      <c r="WR95" s="23"/>
      <c r="WS95" s="23"/>
      <c r="WT95" s="23"/>
      <c r="WU95" s="23"/>
      <c r="WV95" s="23"/>
      <c r="WW95" s="23"/>
      <c r="WX95" s="23"/>
      <c r="WY95" s="23"/>
      <c r="WZ95" s="23"/>
      <c r="XA95" s="23"/>
      <c r="XB95" s="23"/>
      <c r="XC95" s="23"/>
      <c r="XD95" s="23"/>
      <c r="XE95" s="23"/>
      <c r="XF95" s="23"/>
      <c r="XG95" s="23"/>
      <c r="XH95" s="23"/>
      <c r="XI95" s="23"/>
      <c r="XJ95" s="23"/>
      <c r="XK95" s="23"/>
      <c r="XL95" s="23"/>
      <c r="XM95" s="23"/>
      <c r="XN95" s="23"/>
      <c r="XO95" s="23"/>
      <c r="XP95" s="23"/>
      <c r="XQ95" s="23"/>
      <c r="XR95" s="23"/>
      <c r="XS95" s="23"/>
      <c r="XT95" s="23"/>
      <c r="XU95" s="23"/>
      <c r="XV95" s="23"/>
      <c r="XW95" s="23"/>
      <c r="XX95" s="23"/>
      <c r="XY95" s="23"/>
      <c r="XZ95" s="23"/>
      <c r="YA95" s="23"/>
      <c r="YB95" s="23"/>
      <c r="YC95" s="23"/>
      <c r="YD95" s="23"/>
      <c r="YE95" s="23"/>
      <c r="YF95" s="23"/>
      <c r="YG95" s="23"/>
      <c r="YH95" s="23"/>
      <c r="YI95" s="23"/>
      <c r="YJ95" s="23"/>
      <c r="YK95" s="23"/>
      <c r="YL95" s="23"/>
      <c r="YM95" s="23"/>
      <c r="YN95" s="23"/>
      <c r="YO95" s="23"/>
      <c r="YP95" s="23"/>
      <c r="YQ95" s="23"/>
      <c r="YR95" s="23"/>
      <c r="YS95" s="23"/>
      <c r="YT95" s="23"/>
      <c r="YU95" s="23"/>
      <c r="YV95" s="23"/>
      <c r="YW95" s="23"/>
      <c r="YX95" s="23"/>
      <c r="YY95" s="23"/>
      <c r="YZ95" s="23"/>
      <c r="ZA95" s="23"/>
      <c r="ZB95" s="23"/>
      <c r="ZC95" s="23"/>
      <c r="ZD95" s="23"/>
      <c r="ZE95" s="23"/>
      <c r="ZF95" s="23"/>
      <c r="ZG95" s="23"/>
      <c r="ZH95" s="23"/>
      <c r="ZI95" s="23"/>
      <c r="ZJ95" s="23"/>
      <c r="ZK95" s="23"/>
      <c r="ZL95" s="23"/>
      <c r="ZM95" s="23"/>
      <c r="ZN95" s="23"/>
      <c r="ZO95" s="23"/>
      <c r="ZP95" s="23"/>
      <c r="ZQ95" s="23"/>
      <c r="ZR95" s="23"/>
      <c r="ZS95" s="23"/>
      <c r="ZT95" s="23"/>
      <c r="ZU95" s="23"/>
      <c r="ZV95" s="23"/>
      <c r="ZW95" s="23"/>
      <c r="ZX95" s="23"/>
      <c r="ZY95" s="23"/>
      <c r="ZZ95" s="23"/>
      <c r="AAA95" s="23"/>
      <c r="AAB95" s="23"/>
      <c r="AAC95" s="23"/>
      <c r="AAD95" s="23"/>
      <c r="AAE95" s="23"/>
      <c r="AAF95" s="23"/>
      <c r="AAG95" s="23"/>
      <c r="AAH95" s="23"/>
      <c r="AAI95" s="23"/>
      <c r="AAJ95" s="23"/>
      <c r="AAK95" s="23"/>
      <c r="AAL95" s="23"/>
      <c r="AAM95" s="23"/>
      <c r="AAN95" s="23"/>
      <c r="AAO95" s="23"/>
      <c r="AAP95" s="23"/>
      <c r="AAQ95" s="23"/>
      <c r="AAR95" s="23"/>
      <c r="AAS95" s="23"/>
      <c r="AAT95" s="23"/>
      <c r="AAU95" s="23"/>
      <c r="AAV95" s="23"/>
      <c r="AAW95" s="23"/>
      <c r="AAX95" s="23"/>
      <c r="AAY95" s="23"/>
      <c r="AAZ95" s="23"/>
      <c r="ABA95" s="23"/>
      <c r="ABB95" s="23"/>
      <c r="ABC95" s="23"/>
      <c r="ABD95" s="23"/>
      <c r="ABE95" s="23"/>
      <c r="ABF95" s="23"/>
      <c r="ABG95" s="23"/>
      <c r="ABH95" s="23"/>
      <c r="ABI95" s="23"/>
      <c r="ABJ95" s="23"/>
      <c r="ABK95" s="23"/>
      <c r="ABL95" s="23"/>
      <c r="ABM95" s="23"/>
      <c r="ABN95" s="23"/>
      <c r="ABO95" s="23"/>
      <c r="ABP95" s="23"/>
      <c r="ABQ95" s="23"/>
      <c r="ABR95" s="23"/>
      <c r="ABS95" s="23"/>
      <c r="ABT95" s="23"/>
      <c r="ABU95" s="23"/>
      <c r="ABV95" s="23"/>
      <c r="ABW95" s="23"/>
      <c r="ABX95" s="23"/>
      <c r="ABY95" s="23"/>
      <c r="ABZ95" s="23"/>
      <c r="ACA95" s="23"/>
      <c r="ACB95" s="23"/>
      <c r="ACC95" s="23"/>
      <c r="ACD95" s="23"/>
      <c r="ACE95" s="23"/>
      <c r="ACF95" s="23"/>
      <c r="ACG95" s="23"/>
      <c r="ACH95" s="23"/>
      <c r="ACI95" s="23"/>
      <c r="ACJ95" s="23"/>
      <c r="ACK95" s="23"/>
      <c r="ACL95" s="23"/>
      <c r="ACM95" s="23"/>
      <c r="ACN95" s="23"/>
      <c r="ACO95" s="23"/>
      <c r="ACP95" s="23"/>
      <c r="ACQ95" s="23"/>
      <c r="ACR95" s="23"/>
      <c r="ACS95" s="23"/>
      <c r="ACT95" s="23"/>
      <c r="ACU95" s="23"/>
      <c r="ACV95" s="23"/>
      <c r="ACW95" s="23"/>
      <c r="ACX95" s="23"/>
      <c r="ACY95" s="23"/>
      <c r="ACZ95" s="23"/>
      <c r="ADA95" s="23"/>
      <c r="ADB95" s="23"/>
      <c r="ADC95" s="23"/>
      <c r="ADD95" s="23"/>
      <c r="ADE95" s="23"/>
      <c r="ADF95" s="23"/>
      <c r="ADG95" s="23"/>
      <c r="ADH95" s="23"/>
      <c r="ADI95" s="23"/>
      <c r="ADJ95" s="23"/>
      <c r="ADK95" s="23"/>
      <c r="ADL95" s="23"/>
      <c r="ADM95" s="23"/>
      <c r="ADN95" s="23"/>
      <c r="ADO95" s="23"/>
      <c r="ADP95" s="23"/>
      <c r="ADQ95" s="23"/>
      <c r="ADR95" s="23"/>
      <c r="ADS95" s="23"/>
      <c r="ADT95" s="23"/>
      <c r="ADU95" s="23"/>
      <c r="ADV95" s="23"/>
      <c r="ADW95" s="23"/>
      <c r="ADX95" s="23"/>
      <c r="ADY95" s="23"/>
      <c r="ADZ95" s="23"/>
      <c r="AEA95" s="23"/>
      <c r="AEB95" s="23"/>
      <c r="AEC95" s="23"/>
      <c r="AED95" s="23"/>
      <c r="AEE95" s="23"/>
      <c r="AEF95" s="23"/>
      <c r="AEG95" s="23"/>
      <c r="AEH95" s="23"/>
      <c r="AEI95" s="23"/>
      <c r="AEJ95" s="23"/>
      <c r="AEK95" s="23"/>
      <c r="AEL95" s="23"/>
      <c r="AEM95" s="23"/>
      <c r="AEN95" s="23"/>
      <c r="AEO95" s="23"/>
      <c r="AEP95" s="23"/>
      <c r="AEQ95" s="23"/>
      <c r="AER95" s="23"/>
      <c r="AES95" s="23"/>
      <c r="AET95" s="23"/>
      <c r="AEU95" s="23"/>
      <c r="AEV95" s="23"/>
      <c r="AEW95" s="23"/>
      <c r="AEX95" s="23"/>
      <c r="AEY95" s="23"/>
      <c r="AEZ95" s="23"/>
      <c r="AFA95" s="23"/>
      <c r="AFB95" s="23"/>
      <c r="AFC95" s="23"/>
      <c r="AFD95" s="23"/>
      <c r="AFE95" s="23"/>
      <c r="AFF95" s="23"/>
      <c r="AFG95" s="23"/>
      <c r="AFH95" s="23"/>
      <c r="AFI95" s="23"/>
      <c r="AFJ95" s="23"/>
      <c r="AFK95" s="23"/>
      <c r="AFL95" s="23"/>
      <c r="AFM95" s="23"/>
      <c r="AFN95" s="23"/>
      <c r="AFO95" s="23"/>
      <c r="AFP95" s="23"/>
      <c r="AFQ95" s="23"/>
      <c r="AFR95" s="23"/>
      <c r="AFS95" s="23"/>
      <c r="AFT95" s="23"/>
      <c r="AFU95" s="23"/>
      <c r="AFV95" s="23"/>
      <c r="AFW95" s="23"/>
      <c r="AFX95" s="23"/>
      <c r="AFY95" s="23"/>
      <c r="AFZ95" s="23"/>
      <c r="AGA95" s="23"/>
      <c r="AGB95" s="23"/>
      <c r="AGC95" s="23"/>
      <c r="AGD95" s="23"/>
      <c r="AGE95" s="23"/>
      <c r="AGF95" s="23"/>
      <c r="AGG95" s="23"/>
      <c r="AGH95" s="23"/>
      <c r="AGI95" s="23"/>
      <c r="AGJ95" s="23"/>
      <c r="AGK95" s="23"/>
      <c r="AGL95" s="23"/>
      <c r="AGM95" s="23"/>
      <c r="AGN95" s="23"/>
      <c r="AGO95" s="23"/>
      <c r="AGP95" s="23"/>
      <c r="AGQ95" s="23"/>
      <c r="AGR95" s="23"/>
      <c r="AGS95" s="23"/>
      <c r="AGT95" s="23"/>
      <c r="AGU95" s="23"/>
      <c r="AGV95" s="23"/>
      <c r="AGW95" s="23"/>
      <c r="AGX95" s="23"/>
      <c r="AGY95" s="23"/>
      <c r="AGZ95" s="23"/>
      <c r="AHA95" s="23"/>
      <c r="AHB95" s="23"/>
      <c r="AHC95" s="23"/>
      <c r="AHD95" s="23"/>
      <c r="AHE95" s="23"/>
      <c r="AHF95" s="23"/>
      <c r="AHG95" s="23"/>
      <c r="AHH95" s="23"/>
      <c r="AHI95" s="23"/>
      <c r="AHJ95" s="23"/>
      <c r="AHK95" s="23"/>
      <c r="AHL95" s="23"/>
      <c r="AHM95" s="23"/>
      <c r="AHN95" s="23"/>
      <c r="AHO95" s="23"/>
      <c r="AHP95" s="23"/>
      <c r="AHQ95" s="23"/>
      <c r="AHR95" s="23"/>
      <c r="AHS95" s="23"/>
      <c r="AHT95" s="23"/>
      <c r="AHU95" s="23"/>
      <c r="AHV95" s="23"/>
      <c r="AHW95" s="23"/>
      <c r="AHX95" s="23"/>
      <c r="AHY95" s="23"/>
      <c r="AHZ95" s="23"/>
      <c r="AIA95" s="23"/>
      <c r="AIB95" s="23"/>
      <c r="AIC95" s="23"/>
      <c r="AID95" s="23"/>
      <c r="AIE95" s="23"/>
      <c r="AIF95" s="23"/>
      <c r="AIG95" s="23"/>
      <c r="AIH95" s="23"/>
      <c r="AII95" s="23"/>
      <c r="AIJ95" s="23"/>
      <c r="AIK95" s="23"/>
      <c r="AIL95" s="23"/>
      <c r="AIM95" s="23"/>
      <c r="AIN95" s="23"/>
      <c r="AIO95" s="23"/>
      <c r="AIP95" s="23"/>
      <c r="AIQ95" s="23"/>
      <c r="AIR95" s="23"/>
      <c r="AIS95" s="23"/>
      <c r="AIT95" s="23"/>
      <c r="AIU95" s="23"/>
      <c r="AIV95" s="23"/>
      <c r="AIW95" s="23"/>
      <c r="AIX95" s="23"/>
      <c r="AIY95" s="23"/>
      <c r="AIZ95" s="23"/>
      <c r="AJA95" s="23"/>
      <c r="AJB95" s="23"/>
      <c r="AJC95" s="23"/>
      <c r="AJD95" s="23"/>
      <c r="AJE95" s="23"/>
      <c r="AJF95" s="23"/>
      <c r="AJG95" s="23"/>
      <c r="AJH95" s="23"/>
      <c r="AJI95" s="23"/>
      <c r="AJJ95" s="23"/>
      <c r="AJK95" s="23"/>
      <c r="AJL95" s="23"/>
      <c r="AJM95" s="23"/>
      <c r="AJN95" s="23"/>
      <c r="AJO95" s="23"/>
      <c r="AJP95" s="23"/>
      <c r="AJQ95" s="23"/>
      <c r="AJR95" s="23"/>
      <c r="AJS95" s="23"/>
      <c r="AJT95" s="23"/>
      <c r="AJU95" s="23"/>
      <c r="AJV95" s="23"/>
      <c r="AJW95" s="23"/>
      <c r="AJX95" s="23"/>
      <c r="AJY95" s="23"/>
      <c r="AJZ95" s="23"/>
      <c r="AKA95" s="23"/>
      <c r="AKB95" s="23"/>
      <c r="AKC95" s="23"/>
      <c r="AKD95" s="23"/>
      <c r="AKE95" s="23"/>
      <c r="AKF95" s="23"/>
      <c r="AKG95" s="23"/>
      <c r="AKH95" s="23"/>
      <c r="AKI95" s="23"/>
      <c r="AKJ95" s="23"/>
      <c r="AKK95" s="23"/>
      <c r="AKL95" s="23"/>
      <c r="AKM95" s="23"/>
      <c r="AKN95" s="23"/>
      <c r="AKO95" s="23"/>
      <c r="AKP95" s="23"/>
      <c r="AKQ95" s="23"/>
      <c r="AKR95" s="23"/>
      <c r="AKS95" s="23"/>
      <c r="AKT95" s="23"/>
      <c r="AKU95" s="23"/>
      <c r="AKV95" s="23"/>
      <c r="AKW95" s="23"/>
      <c r="AKX95" s="23"/>
      <c r="AKY95" s="23"/>
      <c r="AKZ95" s="23"/>
      <c r="ALA95" s="23"/>
      <c r="ALB95" s="23"/>
      <c r="ALC95" s="23"/>
      <c r="ALD95" s="23"/>
      <c r="ALE95" s="23"/>
      <c r="ALF95" s="23"/>
      <c r="ALG95" s="23"/>
      <c r="ALH95" s="23"/>
      <c r="ALI95" s="23"/>
      <c r="ALJ95" s="23"/>
      <c r="ALK95" s="23"/>
      <c r="ALL95" s="23"/>
      <c r="ALM95" s="23"/>
      <c r="ALN95" s="23"/>
      <c r="ALO95" s="23"/>
      <c r="ALP95" s="23"/>
      <c r="ALQ95" s="23"/>
      <c r="ALR95" s="23"/>
      <c r="ALS95" s="23"/>
      <c r="ALT95" s="23"/>
      <c r="ALU95" s="23"/>
      <c r="ALV95" s="23"/>
      <c r="ALW95" s="23"/>
      <c r="ALX95" s="23"/>
      <c r="ALY95" s="23"/>
      <c r="ALZ95" s="23"/>
      <c r="AMA95" s="23"/>
      <c r="AMB95" s="23"/>
      <c r="AMC95" s="23"/>
      <c r="AMD95" s="23"/>
      <c r="AME95" s="23"/>
      <c r="AMF95" s="23"/>
      <c r="AMG95" s="23"/>
      <c r="AMH95" s="23"/>
      <c r="AMI95" s="23"/>
      <c r="AMJ95" s="23"/>
      <c r="AMK95" s="23"/>
      <c r="AML95" s="23"/>
      <c r="AMM95" s="23"/>
      <c r="AMN95" s="23"/>
      <c r="AMO95" s="23"/>
      <c r="AMP95" s="23"/>
      <c r="AMQ95" s="23"/>
      <c r="AMR95" s="23"/>
      <c r="AMS95" s="23"/>
      <c r="AMT95" s="23"/>
      <c r="AMU95" s="23"/>
      <c r="AMV95" s="23"/>
      <c r="AMW95" s="23"/>
      <c r="AMX95" s="23"/>
      <c r="AMY95" s="23"/>
      <c r="AMZ95" s="23"/>
      <c r="ANA95" s="23"/>
      <c r="ANB95" s="23"/>
      <c r="ANC95" s="23"/>
      <c r="AND95" s="23"/>
      <c r="ANE95" s="23"/>
      <c r="ANF95" s="23"/>
      <c r="ANG95" s="23"/>
      <c r="ANH95" s="23"/>
      <c r="ANI95" s="23"/>
      <c r="ANJ95" s="23"/>
      <c r="ANK95" s="23"/>
      <c r="ANL95" s="23"/>
      <c r="ANM95" s="23"/>
      <c r="ANN95" s="23"/>
      <c r="ANO95" s="23"/>
      <c r="ANP95" s="23"/>
      <c r="ANQ95" s="23"/>
      <c r="ANR95" s="23"/>
      <c r="ANS95" s="23"/>
      <c r="ANT95" s="23"/>
      <c r="ANU95" s="23"/>
      <c r="ANV95" s="23"/>
      <c r="ANW95" s="23"/>
      <c r="ANX95" s="23"/>
      <c r="ANY95" s="23"/>
      <c r="ANZ95" s="23"/>
      <c r="AOA95" s="23"/>
      <c r="AOB95" s="23"/>
      <c r="AOC95" s="23"/>
      <c r="AOD95" s="23"/>
      <c r="AOE95" s="23"/>
      <c r="AOF95" s="23"/>
      <c r="AOG95" s="23"/>
      <c r="AOH95" s="23"/>
      <c r="AOI95" s="23"/>
      <c r="AOJ95" s="23"/>
      <c r="AOK95" s="23"/>
      <c r="AOL95" s="23"/>
      <c r="AOM95" s="23"/>
      <c r="AON95" s="23"/>
      <c r="AOO95" s="23"/>
      <c r="AOP95" s="23"/>
      <c r="AOQ95" s="23"/>
      <c r="AOR95" s="23"/>
      <c r="AOS95" s="23"/>
      <c r="AOT95" s="23"/>
      <c r="AOU95" s="23"/>
      <c r="AOV95" s="23"/>
      <c r="AOW95" s="23"/>
      <c r="AOX95" s="23"/>
      <c r="AOY95" s="23"/>
      <c r="AOZ95" s="23"/>
      <c r="APA95" s="23"/>
      <c r="APB95" s="23"/>
      <c r="APC95" s="23"/>
      <c r="APD95" s="23"/>
      <c r="APE95" s="23"/>
      <c r="APF95" s="23"/>
      <c r="APG95" s="23"/>
      <c r="APH95" s="23"/>
      <c r="API95" s="23"/>
      <c r="APJ95" s="23"/>
      <c r="APK95" s="23"/>
      <c r="APL95" s="23"/>
      <c r="APM95" s="23"/>
      <c r="APN95" s="23"/>
      <c r="APO95" s="23"/>
      <c r="APP95" s="23"/>
      <c r="APQ95" s="23"/>
      <c r="APR95" s="23"/>
      <c r="APS95" s="23"/>
      <c r="APT95" s="23"/>
      <c r="APU95" s="23"/>
      <c r="APV95" s="23"/>
      <c r="APW95" s="23"/>
      <c r="APX95" s="23"/>
      <c r="APY95" s="23"/>
      <c r="APZ95" s="23"/>
      <c r="AQA95" s="23"/>
      <c r="AQB95" s="23"/>
      <c r="AQC95" s="23"/>
      <c r="AQD95" s="23"/>
      <c r="AQE95" s="23"/>
      <c r="AQF95" s="23"/>
      <c r="AQG95" s="23"/>
      <c r="AQH95" s="23"/>
      <c r="AQI95" s="23"/>
      <c r="AQJ95" s="23"/>
      <c r="AQK95" s="23"/>
      <c r="AQL95" s="23"/>
      <c r="AQM95" s="23"/>
      <c r="AQN95" s="23"/>
      <c r="AQO95" s="23"/>
      <c r="AQP95" s="23"/>
      <c r="AQQ95" s="23"/>
      <c r="AQR95" s="23"/>
      <c r="AQS95" s="23"/>
      <c r="AQT95" s="23"/>
      <c r="AQU95" s="23"/>
      <c r="AQV95" s="23"/>
      <c r="AQW95" s="23"/>
      <c r="AQX95" s="23"/>
      <c r="AQY95" s="23"/>
      <c r="AQZ95" s="23"/>
      <c r="ARA95" s="23"/>
      <c r="ARB95" s="23"/>
      <c r="ARC95" s="23"/>
      <c r="ARD95" s="23"/>
      <c r="ARE95" s="23"/>
      <c r="ARF95" s="23"/>
      <c r="ARG95" s="23"/>
      <c r="ARH95" s="23"/>
      <c r="ARI95" s="23"/>
      <c r="ARJ95" s="23"/>
      <c r="ARK95" s="23"/>
      <c r="ARL95" s="23"/>
      <c r="ARM95" s="23"/>
      <c r="ARN95" s="23"/>
      <c r="ARO95" s="23"/>
      <c r="ARP95" s="23"/>
      <c r="ARQ95" s="23"/>
      <c r="ARR95" s="23"/>
      <c r="ARS95" s="23"/>
      <c r="ART95" s="23"/>
      <c r="ARU95" s="23"/>
      <c r="ARV95" s="23"/>
      <c r="ARW95" s="23"/>
      <c r="ARX95" s="23"/>
      <c r="ARY95" s="23"/>
      <c r="ARZ95" s="23"/>
      <c r="ASA95" s="23"/>
      <c r="ASB95" s="23"/>
      <c r="ASC95" s="23"/>
      <c r="ASD95" s="23"/>
      <c r="ASE95" s="23"/>
      <c r="ASF95" s="23"/>
      <c r="ASG95" s="23"/>
      <c r="ASH95" s="23"/>
      <c r="ASI95" s="23"/>
      <c r="ASJ95" s="23"/>
      <c r="ASK95" s="23"/>
      <c r="ASL95" s="23"/>
      <c r="ASM95" s="23"/>
      <c r="ASN95" s="23"/>
      <c r="ASO95" s="23"/>
      <c r="ASP95" s="23"/>
      <c r="ASQ95" s="23"/>
      <c r="ASR95" s="23"/>
      <c r="ASS95" s="23"/>
      <c r="AST95" s="23"/>
      <c r="ASU95" s="23"/>
      <c r="ASV95" s="23"/>
      <c r="ASW95" s="23"/>
      <c r="ASX95" s="23"/>
      <c r="ASY95" s="23"/>
      <c r="ASZ95" s="23"/>
      <c r="ATA95" s="23"/>
      <c r="ATB95" s="23"/>
      <c r="ATC95" s="23"/>
      <c r="ATD95" s="23"/>
      <c r="ATE95" s="23"/>
      <c r="ATF95" s="23"/>
      <c r="ATG95" s="23"/>
      <c r="ATH95" s="23"/>
      <c r="ATI95" s="23"/>
      <c r="ATJ95" s="23"/>
      <c r="ATK95" s="23"/>
      <c r="ATL95" s="23"/>
      <c r="ATM95" s="23"/>
      <c r="ATN95" s="23"/>
      <c r="ATO95" s="23"/>
      <c r="ATP95" s="23"/>
      <c r="ATQ95" s="23"/>
      <c r="ATR95" s="23"/>
      <c r="ATS95" s="23"/>
      <c r="ATT95" s="23"/>
      <c r="ATU95" s="23"/>
      <c r="ATV95" s="23"/>
      <c r="ATW95" s="23"/>
      <c r="ATX95" s="23"/>
      <c r="ATY95" s="23"/>
      <c r="ATZ95" s="23"/>
      <c r="AUA95" s="23"/>
      <c r="AUB95" s="23"/>
      <c r="AUC95" s="23"/>
      <c r="AUD95" s="23"/>
      <c r="AUE95" s="23"/>
      <c r="AUF95" s="23"/>
      <c r="AUG95" s="23"/>
      <c r="AUH95" s="23"/>
      <c r="AUI95" s="23"/>
      <c r="AUJ95" s="23"/>
      <c r="AUK95" s="23"/>
      <c r="AUL95" s="23"/>
      <c r="AUM95" s="23"/>
      <c r="AUN95" s="23"/>
      <c r="AUO95" s="23"/>
      <c r="AUP95" s="23"/>
      <c r="AUQ95" s="23"/>
      <c r="AUR95" s="23"/>
      <c r="AUS95" s="23"/>
      <c r="AUT95" s="23"/>
      <c r="AUU95" s="23"/>
      <c r="AUV95" s="23"/>
      <c r="AUW95" s="23"/>
      <c r="AUX95" s="23"/>
      <c r="AUY95" s="23"/>
      <c r="AUZ95" s="23"/>
      <c r="AVA95" s="23"/>
      <c r="AVB95" s="23"/>
      <c r="AVC95" s="23"/>
      <c r="AVD95" s="23"/>
      <c r="AVE95" s="23"/>
      <c r="AVF95" s="23"/>
      <c r="AVG95" s="23"/>
      <c r="AVH95" s="23"/>
      <c r="AVI95" s="23"/>
      <c r="AVJ95" s="23"/>
      <c r="AVK95" s="23"/>
      <c r="AVL95" s="23"/>
      <c r="AVM95" s="23"/>
      <c r="AVN95" s="23"/>
      <c r="AVO95" s="23"/>
      <c r="AVP95" s="23"/>
      <c r="AVQ95" s="23"/>
      <c r="AVR95" s="23"/>
      <c r="AVS95" s="23"/>
      <c r="AVT95" s="23"/>
      <c r="AVU95" s="23"/>
      <c r="AVV95" s="23"/>
      <c r="AVW95" s="23"/>
      <c r="AVX95" s="23"/>
      <c r="AVY95" s="23"/>
      <c r="AVZ95" s="23"/>
      <c r="AWA95" s="23"/>
      <c r="AWB95" s="23"/>
      <c r="AWC95" s="23"/>
      <c r="AWD95" s="23"/>
      <c r="AWE95" s="23"/>
      <c r="AWF95" s="23"/>
      <c r="AWG95" s="23"/>
      <c r="AWH95" s="23"/>
      <c r="AWI95" s="23"/>
      <c r="AWJ95" s="23"/>
      <c r="AWK95" s="23"/>
      <c r="AWL95" s="23"/>
      <c r="AWM95" s="23"/>
      <c r="AWN95" s="23"/>
      <c r="AWO95" s="23"/>
      <c r="AWP95" s="23"/>
      <c r="AWQ95" s="23"/>
      <c r="AWR95" s="23"/>
      <c r="AWS95" s="23"/>
      <c r="AWT95" s="23"/>
      <c r="AWU95" s="23"/>
      <c r="AWV95" s="23"/>
      <c r="AWW95" s="23"/>
      <c r="AWX95" s="23"/>
      <c r="AWY95" s="23"/>
      <c r="AWZ95" s="23"/>
      <c r="AXA95" s="23"/>
      <c r="AXB95" s="23"/>
      <c r="AXC95" s="23"/>
      <c r="AXD95" s="23"/>
      <c r="AXE95" s="23"/>
      <c r="AXF95" s="23"/>
      <c r="AXG95" s="23"/>
      <c r="AXH95" s="23"/>
      <c r="AXI95" s="23"/>
      <c r="AXJ95" s="23"/>
      <c r="AXK95" s="23"/>
      <c r="AXL95" s="23"/>
      <c r="AXM95" s="23"/>
      <c r="AXN95" s="23"/>
      <c r="AXO95" s="23"/>
      <c r="AXP95" s="23"/>
      <c r="AXQ95" s="23"/>
      <c r="AXR95" s="23"/>
      <c r="AXS95" s="23"/>
      <c r="AXT95" s="23"/>
      <c r="AXU95" s="23"/>
      <c r="AXV95" s="23"/>
      <c r="AXW95" s="23"/>
      <c r="AXX95" s="23"/>
      <c r="AXY95" s="23"/>
      <c r="AXZ95" s="23"/>
      <c r="AYA95" s="23"/>
      <c r="AYB95" s="23"/>
      <c r="AYC95" s="23"/>
      <c r="AYD95" s="23"/>
      <c r="AYE95" s="23"/>
      <c r="AYF95" s="23"/>
      <c r="AYG95" s="23"/>
      <c r="AYH95" s="23"/>
      <c r="AYI95" s="23"/>
      <c r="AYJ95" s="23"/>
      <c r="AYK95" s="23"/>
      <c r="AYL95" s="23"/>
      <c r="AYM95" s="23"/>
      <c r="AYN95" s="23"/>
      <c r="AYO95" s="23"/>
      <c r="AYP95" s="23"/>
      <c r="AYQ95" s="23"/>
      <c r="AYR95" s="23"/>
      <c r="AYS95" s="23"/>
      <c r="AYT95" s="23"/>
      <c r="AYU95" s="23"/>
      <c r="AYV95" s="23"/>
      <c r="AYW95" s="23"/>
      <c r="AYX95" s="23"/>
      <c r="AYY95" s="23"/>
      <c r="AYZ95" s="23"/>
      <c r="AZA95" s="23"/>
      <c r="AZB95" s="23"/>
      <c r="AZC95" s="23"/>
      <c r="AZD95" s="23"/>
      <c r="AZE95" s="23"/>
      <c r="AZF95" s="23"/>
      <c r="AZG95" s="23"/>
      <c r="AZH95" s="23"/>
      <c r="AZI95" s="23"/>
      <c r="AZJ95" s="23"/>
      <c r="AZK95" s="23"/>
      <c r="AZL95" s="23"/>
      <c r="AZM95" s="23"/>
      <c r="AZN95" s="23"/>
      <c r="AZO95" s="23"/>
      <c r="AZP95" s="23"/>
      <c r="AZQ95" s="23"/>
      <c r="AZR95" s="23"/>
      <c r="AZS95" s="23"/>
      <c r="AZT95" s="23"/>
      <c r="AZU95" s="23"/>
      <c r="AZV95" s="23"/>
      <c r="AZW95" s="23"/>
      <c r="AZX95" s="23"/>
      <c r="AZY95" s="23"/>
      <c r="AZZ95" s="23"/>
      <c r="BAA95" s="23"/>
      <c r="BAB95" s="23"/>
      <c r="BAC95" s="23"/>
      <c r="BAD95" s="23"/>
      <c r="BAE95" s="23"/>
      <c r="BAF95" s="23"/>
      <c r="BAG95" s="23"/>
      <c r="BAH95" s="23"/>
      <c r="BAI95" s="23"/>
      <c r="BAJ95" s="23"/>
      <c r="BAK95" s="23"/>
      <c r="BAL95" s="23"/>
      <c r="BAM95" s="23"/>
      <c r="BAN95" s="23"/>
      <c r="BAO95" s="23"/>
      <c r="BAP95" s="23"/>
      <c r="BAQ95" s="23"/>
      <c r="BAR95" s="23"/>
      <c r="BAS95" s="23"/>
      <c r="BAT95" s="23"/>
      <c r="BAU95" s="23"/>
      <c r="BAV95" s="23"/>
      <c r="BAW95" s="23"/>
      <c r="BAX95" s="23"/>
      <c r="BAY95" s="23"/>
      <c r="BAZ95" s="23"/>
      <c r="BBA95" s="23"/>
      <c r="BBB95" s="23"/>
      <c r="BBC95" s="23"/>
      <c r="BBD95" s="23"/>
      <c r="BBE95" s="23"/>
      <c r="BBF95" s="23"/>
      <c r="BBG95" s="23"/>
      <c r="BBH95" s="23"/>
      <c r="BBI95" s="23"/>
      <c r="BBJ95" s="23"/>
      <c r="BBK95" s="23"/>
      <c r="BBL95" s="23"/>
      <c r="BBM95" s="23"/>
      <c r="BBN95" s="23"/>
      <c r="BBO95" s="23"/>
      <c r="BBP95" s="23"/>
      <c r="BBQ95" s="23"/>
      <c r="BBR95" s="23"/>
      <c r="BBS95" s="23"/>
      <c r="BBT95" s="23"/>
      <c r="BBU95" s="23"/>
      <c r="BBV95" s="23"/>
      <c r="BBW95" s="23"/>
      <c r="BBX95" s="23"/>
      <c r="BBY95" s="23"/>
      <c r="BBZ95" s="23"/>
      <c r="BCA95" s="23"/>
      <c r="BCB95" s="23"/>
      <c r="BCC95" s="23"/>
      <c r="BCD95" s="23"/>
      <c r="BCE95" s="23"/>
      <c r="BCF95" s="23"/>
      <c r="BCG95" s="23"/>
      <c r="BCH95" s="23"/>
      <c r="BCI95" s="23"/>
      <c r="BCJ95" s="23"/>
      <c r="BCK95" s="23"/>
      <c r="BCL95" s="23"/>
      <c r="BCM95" s="23"/>
      <c r="BCN95" s="23"/>
      <c r="BCO95" s="23"/>
      <c r="BCP95" s="23"/>
      <c r="BCQ95" s="23"/>
      <c r="BCR95" s="23"/>
      <c r="BCS95" s="23"/>
      <c r="BCT95" s="23"/>
      <c r="BCU95" s="23"/>
      <c r="BCV95" s="23"/>
      <c r="BCW95" s="23"/>
      <c r="BCX95" s="23"/>
      <c r="BCY95" s="23"/>
      <c r="BCZ95" s="23"/>
      <c r="BDA95" s="23"/>
      <c r="BDB95" s="23"/>
      <c r="BDC95" s="23"/>
      <c r="BDD95" s="23"/>
      <c r="BDE95" s="23"/>
      <c r="BDF95" s="23"/>
      <c r="BDG95" s="23"/>
      <c r="BDH95" s="23"/>
      <c r="BDI95" s="23"/>
      <c r="BDJ95" s="23"/>
      <c r="BDK95" s="23"/>
      <c r="BDL95" s="23"/>
      <c r="BDM95" s="23"/>
      <c r="BDN95" s="23"/>
      <c r="BDO95" s="23"/>
      <c r="BDP95" s="23"/>
      <c r="BDQ95" s="23"/>
      <c r="BDR95" s="23"/>
      <c r="BDS95" s="23"/>
      <c r="BDT95" s="23"/>
      <c r="BDU95" s="23"/>
      <c r="BDV95" s="23"/>
      <c r="BDW95" s="23"/>
      <c r="BDX95" s="23"/>
      <c r="BDY95" s="23"/>
      <c r="BDZ95" s="23"/>
      <c r="BEA95" s="23"/>
      <c r="BEB95" s="23"/>
      <c r="BEC95" s="23"/>
      <c r="BED95" s="23"/>
      <c r="BEE95" s="23"/>
      <c r="BEF95" s="23"/>
      <c r="BEG95" s="23"/>
      <c r="BEH95" s="23"/>
      <c r="BEI95" s="23"/>
      <c r="BEJ95" s="23"/>
      <c r="BEK95" s="23"/>
      <c r="BEL95" s="23"/>
      <c r="BEM95" s="23"/>
      <c r="BEN95" s="23"/>
      <c r="BEO95" s="23"/>
      <c r="BEP95" s="23"/>
      <c r="BEQ95" s="23"/>
      <c r="BER95" s="23"/>
      <c r="BES95" s="23"/>
      <c r="BET95" s="23"/>
      <c r="BEU95" s="23"/>
      <c r="BEV95" s="23"/>
      <c r="BEW95" s="23"/>
      <c r="BEX95" s="23"/>
      <c r="BEY95" s="23"/>
      <c r="BEZ95" s="23"/>
      <c r="BFA95" s="23"/>
      <c r="BFB95" s="23"/>
      <c r="BFC95" s="23"/>
      <c r="BFD95" s="23"/>
      <c r="BFE95" s="23"/>
      <c r="BFF95" s="23"/>
      <c r="BFG95" s="23"/>
      <c r="BFH95" s="23"/>
      <c r="BFI95" s="23"/>
      <c r="BFJ95" s="23"/>
      <c r="BFK95" s="23"/>
      <c r="BFL95" s="23"/>
      <c r="BFM95" s="23"/>
      <c r="BFN95" s="23"/>
      <c r="BFO95" s="23"/>
      <c r="BFP95" s="23"/>
      <c r="BFQ95" s="23"/>
      <c r="BFR95" s="23"/>
      <c r="BFS95" s="23"/>
      <c r="BFT95" s="23"/>
      <c r="BFU95" s="23"/>
      <c r="BFV95" s="23"/>
      <c r="BFW95" s="23"/>
      <c r="BFX95" s="23"/>
      <c r="BFY95" s="23"/>
      <c r="BFZ95" s="23"/>
      <c r="BGA95" s="23"/>
      <c r="BGB95" s="23"/>
      <c r="BGC95" s="23"/>
      <c r="BGD95" s="23"/>
      <c r="BGE95" s="23"/>
      <c r="BGF95" s="23"/>
      <c r="BGG95" s="23"/>
      <c r="BGH95" s="23"/>
      <c r="BGI95" s="23"/>
      <c r="BGJ95" s="23"/>
      <c r="BGK95" s="23"/>
      <c r="BGL95" s="23"/>
      <c r="BGM95" s="23"/>
      <c r="BGN95" s="23"/>
      <c r="BGO95" s="23"/>
      <c r="BGP95" s="23"/>
      <c r="BGQ95" s="23"/>
      <c r="BGR95" s="23"/>
      <c r="BGS95" s="23"/>
      <c r="BGT95" s="23"/>
      <c r="BGU95" s="23"/>
      <c r="BGV95" s="23"/>
      <c r="BGW95" s="23"/>
      <c r="BGX95" s="23"/>
      <c r="BGY95" s="23"/>
      <c r="BGZ95" s="23"/>
      <c r="BHA95" s="23"/>
      <c r="BHB95" s="23"/>
      <c r="BHC95" s="23"/>
      <c r="BHD95" s="23"/>
      <c r="BHE95" s="23"/>
      <c r="BHF95" s="23"/>
      <c r="BHG95" s="23"/>
      <c r="BHH95" s="23"/>
      <c r="BHI95" s="23"/>
      <c r="BHJ95" s="23"/>
      <c r="BHK95" s="23"/>
      <c r="BHL95" s="23"/>
      <c r="BHM95" s="23"/>
      <c r="BHN95" s="23"/>
      <c r="BHO95" s="23"/>
      <c r="BHP95" s="23"/>
      <c r="BHQ95" s="23"/>
      <c r="BHR95" s="23"/>
      <c r="BHS95" s="23"/>
      <c r="BHT95" s="23"/>
      <c r="BHU95" s="23"/>
      <c r="BHV95" s="23"/>
      <c r="BHW95" s="23"/>
      <c r="BHX95" s="23"/>
      <c r="BHY95" s="23"/>
      <c r="BHZ95" s="23"/>
      <c r="BIA95" s="23"/>
      <c r="BIB95" s="23"/>
      <c r="BIC95" s="23"/>
      <c r="BID95" s="23"/>
      <c r="BIE95" s="23"/>
      <c r="BIF95" s="23"/>
      <c r="BIG95" s="23"/>
      <c r="BIH95" s="23"/>
      <c r="BII95" s="23"/>
      <c r="BIJ95" s="23"/>
      <c r="BIK95" s="23"/>
      <c r="BIL95" s="23"/>
      <c r="BIM95" s="23"/>
      <c r="BIN95" s="23"/>
      <c r="BIO95" s="23"/>
      <c r="BIP95" s="23"/>
      <c r="BIQ95" s="23"/>
      <c r="BIR95" s="23"/>
      <c r="BIS95" s="23"/>
      <c r="BIT95" s="23"/>
      <c r="BIU95" s="23"/>
      <c r="BIV95" s="23"/>
      <c r="BIW95" s="23"/>
      <c r="BIX95" s="23"/>
      <c r="BIY95" s="23"/>
      <c r="BIZ95" s="23"/>
      <c r="BJA95" s="23"/>
      <c r="BJB95" s="23"/>
      <c r="BJC95" s="23"/>
      <c r="BJD95" s="23"/>
      <c r="BJE95" s="23"/>
      <c r="BJF95" s="23"/>
      <c r="BJG95" s="23"/>
      <c r="BJH95" s="23"/>
      <c r="BJI95" s="23"/>
      <c r="BJJ95" s="23"/>
      <c r="BJK95" s="23"/>
      <c r="BJL95" s="23"/>
      <c r="BJM95" s="23"/>
      <c r="BJN95" s="23"/>
      <c r="BJO95" s="23"/>
      <c r="BJP95" s="23"/>
      <c r="BJQ95" s="23"/>
      <c r="BJR95" s="23"/>
      <c r="BJS95" s="23"/>
      <c r="BJT95" s="23"/>
      <c r="BJU95" s="23"/>
      <c r="BJV95" s="23"/>
      <c r="BJW95" s="23"/>
      <c r="BJX95" s="23"/>
      <c r="BJY95" s="23"/>
      <c r="BJZ95" s="23"/>
      <c r="BKA95" s="23"/>
      <c r="BKB95" s="23"/>
      <c r="BKC95" s="23"/>
      <c r="BKD95" s="23"/>
      <c r="BKE95" s="23"/>
      <c r="BKF95" s="23"/>
      <c r="BKG95" s="23"/>
      <c r="BKH95" s="23"/>
      <c r="BKI95" s="23"/>
      <c r="BKJ95" s="23"/>
      <c r="BKK95" s="23"/>
      <c r="BKL95" s="23"/>
      <c r="BKM95" s="23"/>
      <c r="BKN95" s="23"/>
      <c r="BKO95" s="23"/>
      <c r="BKP95" s="23"/>
      <c r="BKQ95" s="23"/>
      <c r="BKR95" s="23"/>
      <c r="BKS95" s="23"/>
      <c r="BKT95" s="23"/>
      <c r="BKU95" s="23"/>
      <c r="BKV95" s="23"/>
      <c r="BKW95" s="23"/>
      <c r="BKX95" s="23"/>
      <c r="BKY95" s="23"/>
      <c r="BKZ95" s="23"/>
      <c r="BLA95" s="23"/>
      <c r="BLB95" s="23"/>
      <c r="BLC95" s="23"/>
      <c r="BLD95" s="23"/>
      <c r="BLE95" s="23"/>
      <c r="BLF95" s="23"/>
      <c r="BLG95" s="23"/>
      <c r="BLH95" s="23"/>
      <c r="BLI95" s="23"/>
      <c r="BLJ95" s="23"/>
      <c r="BLK95" s="23"/>
      <c r="BLL95" s="23"/>
      <c r="BLM95" s="23"/>
      <c r="BLN95" s="23"/>
      <c r="BLO95" s="23"/>
      <c r="BLP95" s="23"/>
      <c r="BLQ95" s="23"/>
      <c r="BLR95" s="23"/>
      <c r="BLS95" s="23"/>
      <c r="BLT95" s="23"/>
      <c r="BLU95" s="23"/>
      <c r="BLV95" s="23"/>
      <c r="BLW95" s="23"/>
      <c r="BLX95" s="23"/>
      <c r="BLY95" s="23"/>
      <c r="BLZ95" s="23"/>
      <c r="BMA95" s="23"/>
      <c r="BMB95" s="23"/>
      <c r="BMC95" s="23"/>
      <c r="BMD95" s="23"/>
      <c r="BME95" s="23"/>
      <c r="BMF95" s="23"/>
      <c r="BMG95" s="23"/>
      <c r="BMH95" s="23"/>
      <c r="BMI95" s="23"/>
      <c r="BMJ95" s="23"/>
      <c r="BMK95" s="23"/>
      <c r="BML95" s="23"/>
      <c r="BMM95" s="23"/>
      <c r="BMN95" s="23"/>
      <c r="BMO95" s="23"/>
      <c r="BMP95" s="23"/>
      <c r="BMQ95" s="23"/>
      <c r="BMR95" s="23"/>
      <c r="BMS95" s="23"/>
      <c r="BMT95" s="23"/>
      <c r="BMU95" s="23"/>
      <c r="BMV95" s="23"/>
      <c r="BMW95" s="23"/>
      <c r="BMX95" s="23"/>
      <c r="BMY95" s="23"/>
      <c r="BMZ95" s="23"/>
      <c r="BNA95" s="23"/>
      <c r="BNB95" s="23"/>
      <c r="BNC95" s="23"/>
      <c r="BND95" s="23"/>
      <c r="BNE95" s="23"/>
      <c r="BNF95" s="23"/>
      <c r="BNG95" s="23"/>
      <c r="BNH95" s="23"/>
      <c r="BNI95" s="23"/>
      <c r="BNJ95" s="23"/>
      <c r="BNK95" s="23"/>
      <c r="BNL95" s="23"/>
      <c r="BNM95" s="23"/>
      <c r="BNN95" s="23"/>
      <c r="BNO95" s="23"/>
      <c r="BNP95" s="23"/>
      <c r="BNQ95" s="23"/>
      <c r="BNR95" s="23"/>
      <c r="BNS95" s="23"/>
      <c r="BNT95" s="23"/>
      <c r="BNU95" s="23"/>
      <c r="BNV95" s="23"/>
      <c r="BNW95" s="23"/>
      <c r="BNX95" s="23"/>
      <c r="BNY95" s="23"/>
      <c r="BNZ95" s="23"/>
      <c r="BOA95" s="23"/>
      <c r="BOB95" s="23"/>
      <c r="BOC95" s="23"/>
      <c r="BOD95" s="23"/>
      <c r="BOE95" s="23"/>
      <c r="BOF95" s="23"/>
      <c r="BOG95" s="23"/>
      <c r="BOH95" s="23"/>
      <c r="BOI95" s="23"/>
      <c r="BOJ95" s="23"/>
      <c r="BOK95" s="23"/>
      <c r="BOL95" s="23"/>
      <c r="BOM95" s="23"/>
      <c r="BON95" s="23"/>
      <c r="BOO95" s="23"/>
      <c r="BOP95" s="23"/>
      <c r="BOQ95" s="23"/>
      <c r="BOR95" s="23"/>
      <c r="BOS95" s="23"/>
      <c r="BOT95" s="23"/>
      <c r="BOU95" s="23"/>
      <c r="BOV95" s="23"/>
      <c r="BOW95" s="23"/>
      <c r="BOX95" s="23"/>
      <c r="BOY95" s="23"/>
      <c r="BOZ95" s="23"/>
      <c r="BPA95" s="23"/>
      <c r="BPB95" s="23"/>
      <c r="BPC95" s="23"/>
      <c r="BPD95" s="23"/>
      <c r="BPE95" s="23"/>
      <c r="BPF95" s="23"/>
      <c r="BPG95" s="23"/>
      <c r="BPH95" s="23"/>
      <c r="BPI95" s="23"/>
      <c r="BPJ95" s="23"/>
      <c r="BPK95" s="23"/>
      <c r="BPL95" s="23"/>
      <c r="BPM95" s="23"/>
      <c r="BPN95" s="23"/>
      <c r="BPO95" s="23"/>
      <c r="BPP95" s="23"/>
      <c r="BPQ95" s="23"/>
      <c r="BPR95" s="23"/>
      <c r="BPS95" s="23"/>
      <c r="BPT95" s="23"/>
      <c r="BPU95" s="23"/>
      <c r="BPV95" s="23"/>
      <c r="BPW95" s="23"/>
      <c r="BPX95" s="23"/>
      <c r="BPY95" s="23"/>
      <c r="BPZ95" s="23"/>
      <c r="BQA95" s="23"/>
      <c r="BQB95" s="23"/>
      <c r="BQC95" s="23"/>
      <c r="BQD95" s="23"/>
      <c r="BQE95" s="23"/>
      <c r="BQF95" s="23"/>
      <c r="BQG95" s="23"/>
      <c r="BQH95" s="23"/>
      <c r="BQI95" s="23"/>
      <c r="BQJ95" s="23"/>
      <c r="BQK95" s="23"/>
      <c r="BQL95" s="23"/>
      <c r="BQM95" s="23"/>
      <c r="BQN95" s="23"/>
      <c r="BQO95" s="23"/>
      <c r="BQP95" s="23"/>
      <c r="BQQ95" s="23"/>
      <c r="BQR95" s="23"/>
      <c r="BQS95" s="23"/>
      <c r="BQT95" s="23"/>
      <c r="BQU95" s="23"/>
      <c r="BQV95" s="23"/>
      <c r="BQW95" s="23"/>
      <c r="BQX95" s="23"/>
      <c r="BQY95" s="23"/>
      <c r="BQZ95" s="23"/>
      <c r="BRA95" s="23"/>
      <c r="BRB95" s="23"/>
      <c r="BRC95" s="23"/>
      <c r="BRD95" s="23"/>
      <c r="BRE95" s="23"/>
      <c r="BRF95" s="23"/>
      <c r="BRG95" s="23"/>
      <c r="BRH95" s="23"/>
      <c r="BRI95" s="23"/>
      <c r="BRJ95" s="23"/>
      <c r="BRK95" s="23"/>
      <c r="BRL95" s="23"/>
      <c r="BRM95" s="23"/>
      <c r="BRN95" s="23"/>
      <c r="BRO95" s="23"/>
      <c r="BRP95" s="23"/>
      <c r="BRQ95" s="23"/>
      <c r="BRR95" s="23"/>
      <c r="BRS95" s="23"/>
      <c r="BRT95" s="23"/>
      <c r="BRU95" s="23"/>
      <c r="BRV95" s="23"/>
      <c r="BRW95" s="23"/>
      <c r="BRX95" s="23"/>
      <c r="BRY95" s="23"/>
      <c r="BRZ95" s="23"/>
      <c r="BSA95" s="23"/>
      <c r="BSB95" s="23"/>
      <c r="BSC95" s="23"/>
      <c r="BSD95" s="23"/>
      <c r="BSE95" s="23"/>
      <c r="BSF95" s="23"/>
      <c r="BSG95" s="23"/>
      <c r="BSH95" s="23"/>
      <c r="BSI95" s="23"/>
      <c r="BSJ95" s="23"/>
      <c r="BSK95" s="23"/>
      <c r="BSL95" s="23"/>
      <c r="BSM95" s="23"/>
      <c r="BSN95" s="23"/>
      <c r="BSO95" s="23"/>
      <c r="BSP95" s="23"/>
      <c r="BSQ95" s="23"/>
      <c r="BSR95" s="23"/>
      <c r="BSS95" s="23"/>
      <c r="BST95" s="23"/>
      <c r="BSU95" s="23"/>
      <c r="BSV95" s="23"/>
      <c r="BSW95" s="23"/>
      <c r="BSX95" s="23"/>
      <c r="BSY95" s="23"/>
      <c r="BSZ95" s="23"/>
      <c r="BTA95" s="23"/>
      <c r="BTB95" s="23"/>
      <c r="BTC95" s="23"/>
      <c r="BTD95" s="23"/>
      <c r="BTE95" s="23"/>
      <c r="BTF95" s="23"/>
      <c r="BTG95" s="23"/>
      <c r="BTH95" s="23"/>
      <c r="BTI95" s="23"/>
      <c r="BTJ95" s="23"/>
      <c r="BTK95" s="23"/>
      <c r="BTL95" s="23"/>
      <c r="BTM95" s="23"/>
      <c r="BTN95" s="23"/>
      <c r="BTO95" s="23"/>
      <c r="BTP95" s="23"/>
      <c r="BTQ95" s="23"/>
      <c r="BTR95" s="23"/>
      <c r="BTS95" s="23"/>
      <c r="BTT95" s="23"/>
      <c r="BTU95" s="23"/>
      <c r="BTV95" s="23"/>
      <c r="BTW95" s="23"/>
      <c r="BTX95" s="23"/>
      <c r="BTY95" s="23"/>
      <c r="BTZ95" s="23"/>
      <c r="BUA95" s="23"/>
      <c r="BUB95" s="23"/>
      <c r="BUC95" s="23"/>
      <c r="BUD95" s="23"/>
      <c r="BUE95" s="23"/>
      <c r="BUF95" s="23"/>
      <c r="BUG95" s="23"/>
      <c r="BUH95" s="23"/>
      <c r="BUI95" s="23"/>
      <c r="BUJ95" s="23"/>
      <c r="BUK95" s="23"/>
      <c r="BUL95" s="23"/>
      <c r="BUM95" s="23"/>
      <c r="BUN95" s="23"/>
      <c r="BUO95" s="23"/>
      <c r="BUP95" s="23"/>
      <c r="BUQ95" s="23"/>
      <c r="BUR95" s="23"/>
      <c r="BUS95" s="23"/>
      <c r="BUT95" s="23"/>
      <c r="BUU95" s="23"/>
      <c r="BUV95" s="23"/>
      <c r="BUW95" s="23"/>
      <c r="BUX95" s="23"/>
      <c r="BUY95" s="23"/>
      <c r="BUZ95" s="23"/>
      <c r="BVA95" s="23"/>
      <c r="BVB95" s="23"/>
      <c r="BVC95" s="23"/>
      <c r="BVD95" s="23"/>
      <c r="BVE95" s="23"/>
      <c r="BVF95" s="23"/>
      <c r="BVG95" s="23"/>
      <c r="BVH95" s="23"/>
      <c r="BVI95" s="23"/>
      <c r="BVJ95" s="23"/>
      <c r="BVK95" s="23"/>
      <c r="BVL95" s="23"/>
      <c r="BVM95" s="23"/>
      <c r="BVN95" s="23"/>
      <c r="BVO95" s="23"/>
      <c r="BVP95" s="23"/>
      <c r="BVQ95" s="23"/>
      <c r="BVR95" s="23"/>
      <c r="BVS95" s="23"/>
      <c r="BVT95" s="23"/>
      <c r="BVU95" s="23"/>
      <c r="BVV95" s="23"/>
      <c r="BVW95" s="23"/>
      <c r="BVX95" s="23"/>
      <c r="BVY95" s="23"/>
      <c r="BVZ95" s="23"/>
      <c r="BWA95" s="23"/>
      <c r="BWB95" s="23"/>
      <c r="BWC95" s="23"/>
      <c r="BWD95" s="23"/>
      <c r="BWE95" s="23"/>
      <c r="BWF95" s="23"/>
      <c r="BWG95" s="23"/>
      <c r="BWH95" s="23"/>
      <c r="BWI95" s="23"/>
      <c r="BWJ95" s="23"/>
      <c r="BWK95" s="23"/>
      <c r="BWL95" s="23"/>
      <c r="BWM95" s="23"/>
      <c r="BWN95" s="23"/>
      <c r="BWO95" s="23"/>
      <c r="BWP95" s="23"/>
      <c r="BWQ95" s="23"/>
      <c r="BWR95" s="23"/>
      <c r="BWS95" s="23"/>
      <c r="BWT95" s="23"/>
      <c r="BWU95" s="23"/>
      <c r="BWV95" s="23"/>
      <c r="BWW95" s="23"/>
      <c r="BWX95" s="23"/>
      <c r="BWY95" s="23"/>
      <c r="BWZ95" s="23"/>
      <c r="BXA95" s="23"/>
      <c r="BXB95" s="23"/>
      <c r="BXC95" s="23"/>
      <c r="BXD95" s="23"/>
      <c r="BXE95" s="23"/>
      <c r="BXF95" s="23"/>
      <c r="BXG95" s="23"/>
      <c r="BXH95" s="23"/>
      <c r="BXI95" s="23"/>
      <c r="BXJ95" s="23"/>
      <c r="BXK95" s="23"/>
      <c r="BXL95" s="23"/>
      <c r="BXM95" s="23"/>
      <c r="BXN95" s="23"/>
      <c r="BXO95" s="23"/>
      <c r="BXP95" s="23"/>
      <c r="BXQ95" s="23"/>
      <c r="BXR95" s="23"/>
      <c r="BXS95" s="23"/>
      <c r="BXT95" s="23"/>
      <c r="BXU95" s="23"/>
      <c r="BXV95" s="23"/>
      <c r="BXW95" s="23"/>
      <c r="BXX95" s="23"/>
      <c r="BXY95" s="23"/>
      <c r="BXZ95" s="23"/>
      <c r="BYA95" s="23"/>
      <c r="BYB95" s="23"/>
      <c r="BYC95" s="23"/>
      <c r="BYD95" s="23"/>
      <c r="BYE95" s="23"/>
      <c r="BYF95" s="23"/>
      <c r="BYG95" s="23"/>
      <c r="BYH95" s="23"/>
      <c r="BYI95" s="23"/>
      <c r="BYJ95" s="23"/>
      <c r="BYK95" s="23"/>
      <c r="BYL95" s="23"/>
      <c r="BYM95" s="23"/>
      <c r="BYN95" s="23"/>
      <c r="BYO95" s="23"/>
      <c r="BYP95" s="23"/>
      <c r="BYQ95" s="23"/>
      <c r="BYR95" s="23"/>
      <c r="BYS95" s="23"/>
      <c r="BYT95" s="23"/>
      <c r="BYU95" s="23"/>
      <c r="BYV95" s="23"/>
      <c r="BYW95" s="23"/>
      <c r="BYX95" s="23"/>
      <c r="BYY95" s="23"/>
      <c r="BYZ95" s="23"/>
      <c r="BZA95" s="23"/>
      <c r="BZB95" s="23"/>
      <c r="BZC95" s="23"/>
      <c r="BZD95" s="23"/>
      <c r="BZE95" s="23"/>
      <c r="BZF95" s="23"/>
      <c r="BZG95" s="23"/>
      <c r="BZH95" s="23"/>
      <c r="BZI95" s="23"/>
      <c r="BZJ95" s="23"/>
      <c r="BZK95" s="23"/>
      <c r="BZL95" s="23"/>
      <c r="BZM95" s="23"/>
      <c r="BZN95" s="23"/>
      <c r="BZO95" s="23"/>
      <c r="BZP95" s="23"/>
      <c r="BZQ95" s="23"/>
      <c r="BZR95" s="23"/>
      <c r="BZS95" s="23"/>
      <c r="BZT95" s="23"/>
      <c r="BZU95" s="23"/>
      <c r="BZV95" s="23"/>
      <c r="BZW95" s="23"/>
      <c r="BZX95" s="23"/>
      <c r="BZY95" s="23"/>
      <c r="BZZ95" s="23"/>
      <c r="CAA95" s="23"/>
      <c r="CAB95" s="23"/>
      <c r="CAC95" s="23"/>
      <c r="CAD95" s="23"/>
      <c r="CAE95" s="23"/>
      <c r="CAF95" s="23"/>
      <c r="CAG95" s="23"/>
      <c r="CAH95" s="23"/>
      <c r="CAI95" s="23"/>
      <c r="CAJ95" s="23"/>
      <c r="CAK95" s="23"/>
      <c r="CAL95" s="23"/>
      <c r="CAM95" s="23"/>
      <c r="CAN95" s="23"/>
      <c r="CAO95" s="23"/>
      <c r="CAP95" s="23"/>
      <c r="CAQ95" s="23"/>
      <c r="CAR95" s="23"/>
      <c r="CAS95" s="23"/>
      <c r="CAT95" s="23"/>
      <c r="CAU95" s="23"/>
      <c r="CAV95" s="23"/>
      <c r="CAW95" s="23"/>
      <c r="CAX95" s="23"/>
      <c r="CAY95" s="23"/>
      <c r="CAZ95" s="23"/>
      <c r="CBA95" s="23"/>
      <c r="CBB95" s="23"/>
      <c r="CBC95" s="23"/>
      <c r="CBD95" s="23"/>
      <c r="CBE95" s="23"/>
      <c r="CBF95" s="23"/>
      <c r="CBG95" s="23"/>
      <c r="CBH95" s="23"/>
      <c r="CBI95" s="23"/>
      <c r="CBJ95" s="23"/>
      <c r="CBK95" s="23"/>
      <c r="CBL95" s="23"/>
      <c r="CBM95" s="23"/>
      <c r="CBN95" s="23"/>
      <c r="CBO95" s="23"/>
      <c r="CBP95" s="23"/>
      <c r="CBQ95" s="23"/>
      <c r="CBR95" s="23"/>
      <c r="CBS95" s="23"/>
      <c r="CBT95" s="23"/>
      <c r="CBU95" s="23"/>
      <c r="CBV95" s="23"/>
      <c r="CBW95" s="23"/>
      <c r="CBX95" s="23"/>
      <c r="CBY95" s="23"/>
      <c r="CBZ95" s="23"/>
      <c r="CCA95" s="23"/>
      <c r="CCB95" s="23"/>
      <c r="CCC95" s="23"/>
      <c r="CCD95" s="23"/>
      <c r="CCE95" s="23"/>
      <c r="CCF95" s="23"/>
      <c r="CCG95" s="23"/>
      <c r="CCH95" s="23"/>
      <c r="CCI95" s="23"/>
      <c r="CCJ95" s="23"/>
      <c r="CCK95" s="23"/>
      <c r="CCL95" s="23"/>
      <c r="CCM95" s="23"/>
      <c r="CCN95" s="23"/>
      <c r="CCO95" s="23"/>
      <c r="CCP95" s="23"/>
      <c r="CCQ95" s="23"/>
      <c r="CCR95" s="23"/>
      <c r="CCS95" s="23"/>
      <c r="CCT95" s="23"/>
      <c r="CCU95" s="23"/>
      <c r="CCV95" s="23"/>
      <c r="CCW95" s="23"/>
      <c r="CCX95" s="23"/>
      <c r="CCY95" s="23"/>
      <c r="CCZ95" s="23"/>
      <c r="CDA95" s="23"/>
      <c r="CDB95" s="23"/>
      <c r="CDC95" s="23"/>
      <c r="CDD95" s="23"/>
      <c r="CDE95" s="23"/>
      <c r="CDF95" s="23"/>
      <c r="CDG95" s="23"/>
      <c r="CDH95" s="23"/>
      <c r="CDI95" s="23"/>
      <c r="CDJ95" s="23"/>
      <c r="CDK95" s="23"/>
      <c r="CDL95" s="23"/>
      <c r="CDM95" s="23"/>
      <c r="CDN95" s="23"/>
      <c r="CDO95" s="23"/>
      <c r="CDP95" s="23"/>
      <c r="CDQ95" s="23"/>
      <c r="CDR95" s="23"/>
      <c r="CDS95" s="23"/>
      <c r="CDT95" s="23"/>
      <c r="CDU95" s="23"/>
      <c r="CDV95" s="23"/>
      <c r="CDW95" s="23"/>
      <c r="CDX95" s="23"/>
      <c r="CDY95" s="23"/>
      <c r="CDZ95" s="23"/>
      <c r="CEA95" s="23"/>
      <c r="CEB95" s="23"/>
      <c r="CEC95" s="23"/>
      <c r="CED95" s="23"/>
      <c r="CEE95" s="23"/>
      <c r="CEF95" s="23"/>
      <c r="CEG95" s="23"/>
      <c r="CEH95" s="23"/>
      <c r="CEI95" s="23"/>
      <c r="CEJ95" s="23"/>
      <c r="CEK95" s="23"/>
      <c r="CEL95" s="23"/>
      <c r="CEM95" s="23"/>
      <c r="CEN95" s="23"/>
      <c r="CEO95" s="23"/>
      <c r="CEP95" s="23"/>
      <c r="CEQ95" s="23"/>
      <c r="CER95" s="23"/>
      <c r="CES95" s="23"/>
      <c r="CET95" s="23"/>
      <c r="CEU95" s="23"/>
      <c r="CEV95" s="23"/>
      <c r="CEW95" s="23"/>
      <c r="CEX95" s="23"/>
      <c r="CEY95" s="23"/>
      <c r="CEZ95" s="23"/>
      <c r="CFA95" s="23"/>
      <c r="CFB95" s="23"/>
      <c r="CFC95" s="23"/>
      <c r="CFD95" s="23"/>
      <c r="CFE95" s="23"/>
      <c r="CFF95" s="23"/>
      <c r="CFG95" s="23"/>
      <c r="CFH95" s="23"/>
      <c r="CFI95" s="23"/>
      <c r="CFJ95" s="23"/>
      <c r="CFK95" s="23"/>
      <c r="CFL95" s="23"/>
      <c r="CFM95" s="23"/>
      <c r="CFN95" s="23"/>
      <c r="CFO95" s="23"/>
      <c r="CFP95" s="23"/>
      <c r="CFQ95" s="23"/>
      <c r="CFR95" s="23"/>
      <c r="CFS95" s="23"/>
      <c r="CFT95" s="23"/>
      <c r="CFU95" s="23"/>
      <c r="CFV95" s="23"/>
      <c r="CFW95" s="23"/>
      <c r="CFX95" s="23"/>
      <c r="CFY95" s="23"/>
      <c r="CFZ95" s="23"/>
      <c r="CGA95" s="23"/>
      <c r="CGB95" s="23"/>
      <c r="CGC95" s="23"/>
      <c r="CGD95" s="23"/>
      <c r="CGE95" s="23"/>
      <c r="CGF95" s="23"/>
      <c r="CGG95" s="23"/>
      <c r="CGH95" s="23"/>
      <c r="CGI95" s="23"/>
      <c r="CGJ95" s="23"/>
      <c r="CGK95" s="23"/>
      <c r="CGL95" s="23"/>
      <c r="CGM95" s="23"/>
      <c r="CGN95" s="23"/>
      <c r="CGO95" s="23"/>
      <c r="CGP95" s="23"/>
      <c r="CGQ95" s="23"/>
      <c r="CGR95" s="23"/>
      <c r="CGS95" s="23"/>
      <c r="CGT95" s="23"/>
      <c r="CGU95" s="23"/>
      <c r="CGV95" s="23"/>
      <c r="CGW95" s="23"/>
      <c r="CGX95" s="23"/>
      <c r="CGY95" s="23"/>
      <c r="CGZ95" s="23"/>
      <c r="CHA95" s="23"/>
      <c r="CHB95" s="23"/>
      <c r="CHC95" s="23"/>
      <c r="CHD95" s="23"/>
      <c r="CHE95" s="23"/>
      <c r="CHF95" s="23"/>
      <c r="CHG95" s="23"/>
      <c r="CHH95" s="23"/>
      <c r="CHI95" s="23"/>
      <c r="CHJ95" s="23"/>
      <c r="CHK95" s="23"/>
      <c r="CHL95" s="23"/>
      <c r="CHM95" s="23"/>
      <c r="CHN95" s="23"/>
      <c r="CHO95" s="23"/>
      <c r="CHP95" s="23"/>
      <c r="CHQ95" s="23"/>
      <c r="CHR95" s="23"/>
      <c r="CHS95" s="23"/>
      <c r="CHT95" s="23"/>
      <c r="CHU95" s="23"/>
      <c r="CHV95" s="23"/>
      <c r="CHW95" s="23"/>
      <c r="CHX95" s="23"/>
      <c r="CHY95" s="23"/>
      <c r="CHZ95" s="23"/>
      <c r="CIA95" s="23"/>
      <c r="CIB95" s="23"/>
      <c r="CIC95" s="23"/>
      <c r="CID95" s="23"/>
      <c r="CIE95" s="23"/>
      <c r="CIF95" s="23"/>
      <c r="CIG95" s="23"/>
      <c r="CIH95" s="23"/>
      <c r="CII95" s="23"/>
      <c r="CIJ95" s="23"/>
      <c r="CIK95" s="23"/>
      <c r="CIL95" s="23"/>
      <c r="CIM95" s="23"/>
      <c r="CIN95" s="23"/>
      <c r="CIO95" s="23"/>
      <c r="CIP95" s="23"/>
      <c r="CIQ95" s="23"/>
      <c r="CIR95" s="23"/>
      <c r="CIS95" s="23"/>
      <c r="CIT95" s="23"/>
      <c r="CIU95" s="23"/>
      <c r="CIV95" s="23"/>
      <c r="CIW95" s="23"/>
      <c r="CIX95" s="23"/>
      <c r="CIY95" s="23"/>
      <c r="CIZ95" s="23"/>
      <c r="CJA95" s="23"/>
      <c r="CJB95" s="23"/>
      <c r="CJC95" s="23"/>
      <c r="CJD95" s="23"/>
      <c r="CJE95" s="23"/>
      <c r="CJF95" s="23"/>
      <c r="CJG95" s="23"/>
      <c r="CJH95" s="23"/>
      <c r="CJI95" s="23"/>
      <c r="CJJ95" s="23"/>
      <c r="CJK95" s="23"/>
      <c r="CJL95" s="23"/>
      <c r="CJM95" s="23"/>
      <c r="CJN95" s="23"/>
      <c r="CJO95" s="23"/>
      <c r="CJP95" s="23"/>
      <c r="CJQ95" s="23"/>
      <c r="CJR95" s="23"/>
      <c r="CJS95" s="23"/>
      <c r="CJT95" s="23"/>
      <c r="CJU95" s="23"/>
      <c r="CJV95" s="23"/>
      <c r="CJW95" s="23"/>
      <c r="CJX95" s="23"/>
      <c r="CJY95" s="23"/>
      <c r="CJZ95" s="23"/>
      <c r="CKA95" s="23"/>
      <c r="CKB95" s="23"/>
      <c r="CKC95" s="23"/>
      <c r="CKD95" s="23"/>
      <c r="CKE95" s="23"/>
      <c r="CKF95" s="23"/>
      <c r="CKG95" s="23"/>
      <c r="CKH95" s="23"/>
      <c r="CKI95" s="23"/>
      <c r="CKJ95" s="23"/>
      <c r="CKK95" s="23"/>
      <c r="CKL95" s="23"/>
      <c r="CKM95" s="23"/>
      <c r="CKN95" s="23"/>
      <c r="CKO95" s="23"/>
      <c r="CKP95" s="23"/>
      <c r="CKQ95" s="23"/>
      <c r="CKR95" s="23"/>
      <c r="CKS95" s="23"/>
      <c r="CKT95" s="23"/>
      <c r="CKU95" s="23"/>
      <c r="CKV95" s="23"/>
      <c r="CKW95" s="23"/>
      <c r="CKX95" s="23"/>
      <c r="CKY95" s="23"/>
      <c r="CKZ95" s="23"/>
      <c r="CLA95" s="23"/>
      <c r="CLB95" s="23"/>
      <c r="CLC95" s="23"/>
      <c r="CLD95" s="23"/>
      <c r="CLE95" s="23"/>
      <c r="CLF95" s="23"/>
      <c r="CLG95" s="23"/>
      <c r="CLH95" s="23"/>
      <c r="CLI95" s="23"/>
      <c r="CLJ95" s="23"/>
      <c r="CLK95" s="23"/>
      <c r="CLL95" s="23"/>
      <c r="CLM95" s="23"/>
      <c r="CLN95" s="23"/>
      <c r="CLO95" s="23"/>
      <c r="CLP95" s="23"/>
      <c r="CLQ95" s="23"/>
      <c r="CLR95" s="23"/>
      <c r="CLS95" s="23"/>
      <c r="CLT95" s="23"/>
      <c r="CLU95" s="23"/>
      <c r="CLV95" s="23"/>
      <c r="CLW95" s="23"/>
      <c r="CLX95" s="23"/>
      <c r="CLY95" s="23"/>
      <c r="CLZ95" s="23"/>
      <c r="CMA95" s="23"/>
      <c r="CMB95" s="23"/>
      <c r="CMC95" s="23"/>
      <c r="CMD95" s="23"/>
      <c r="CME95" s="23"/>
      <c r="CMF95" s="23"/>
      <c r="CMG95" s="23"/>
      <c r="CMH95" s="23"/>
      <c r="CMI95" s="23"/>
      <c r="CMJ95" s="23"/>
      <c r="CMK95" s="23"/>
      <c r="CML95" s="23"/>
      <c r="CMM95" s="23"/>
      <c r="CMN95" s="23"/>
      <c r="CMO95" s="23"/>
      <c r="CMP95" s="23"/>
      <c r="CMQ95" s="23"/>
      <c r="CMR95" s="23"/>
      <c r="CMS95" s="23"/>
      <c r="CMT95" s="23"/>
      <c r="CMU95" s="23"/>
      <c r="CMV95" s="23"/>
      <c r="CMW95" s="23"/>
      <c r="CMX95" s="23"/>
      <c r="CMY95" s="23"/>
      <c r="CMZ95" s="23"/>
      <c r="CNA95" s="23"/>
      <c r="CNB95" s="23"/>
      <c r="CNC95" s="23"/>
      <c r="CND95" s="23"/>
      <c r="CNE95" s="23"/>
      <c r="CNF95" s="23"/>
      <c r="CNG95" s="23"/>
      <c r="CNH95" s="23"/>
      <c r="CNI95" s="23"/>
      <c r="CNJ95" s="23"/>
      <c r="CNK95" s="23"/>
      <c r="CNL95" s="23"/>
      <c r="CNM95" s="23"/>
      <c r="CNN95" s="23"/>
      <c r="CNO95" s="23"/>
      <c r="CNP95" s="23"/>
      <c r="CNQ95" s="23"/>
      <c r="CNR95" s="23"/>
      <c r="CNS95" s="23"/>
      <c r="CNT95" s="23"/>
      <c r="CNU95" s="23"/>
      <c r="CNV95" s="23"/>
      <c r="CNW95" s="23"/>
      <c r="CNX95" s="23"/>
      <c r="CNY95" s="23"/>
      <c r="CNZ95" s="23"/>
      <c r="COA95" s="23"/>
      <c r="COB95" s="23"/>
      <c r="COC95" s="23"/>
      <c r="COD95" s="23"/>
      <c r="COE95" s="23"/>
      <c r="COF95" s="23"/>
      <c r="COG95" s="23"/>
      <c r="COH95" s="23"/>
      <c r="COI95" s="23"/>
      <c r="COJ95" s="23"/>
      <c r="COK95" s="23"/>
      <c r="COL95" s="23"/>
      <c r="COM95" s="23"/>
      <c r="CON95" s="23"/>
      <c r="COO95" s="23"/>
      <c r="COP95" s="23"/>
      <c r="COQ95" s="23"/>
      <c r="COR95" s="23"/>
      <c r="COS95" s="23"/>
      <c r="COT95" s="23"/>
      <c r="COU95" s="23"/>
      <c r="COV95" s="23"/>
      <c r="COW95" s="23"/>
      <c r="COX95" s="23"/>
      <c r="COY95" s="23"/>
      <c r="COZ95" s="23"/>
      <c r="CPA95" s="23"/>
      <c r="CPB95" s="23"/>
      <c r="CPC95" s="23"/>
      <c r="CPD95" s="23"/>
      <c r="CPE95" s="23"/>
      <c r="CPF95" s="23"/>
      <c r="CPG95" s="23"/>
      <c r="CPH95" s="23"/>
      <c r="CPI95" s="23"/>
      <c r="CPJ95" s="23"/>
      <c r="CPK95" s="23"/>
      <c r="CPL95" s="23"/>
      <c r="CPM95" s="23"/>
      <c r="CPN95" s="23"/>
      <c r="CPO95" s="23"/>
      <c r="CPP95" s="23"/>
      <c r="CPQ95" s="23"/>
      <c r="CPR95" s="23"/>
      <c r="CPS95" s="23"/>
      <c r="CPT95" s="23"/>
      <c r="CPU95" s="23"/>
      <c r="CPV95" s="23"/>
      <c r="CPW95" s="23"/>
      <c r="CPX95" s="23"/>
      <c r="CPY95" s="23"/>
      <c r="CPZ95" s="23"/>
      <c r="CQA95" s="23"/>
      <c r="CQB95" s="23"/>
      <c r="CQC95" s="23"/>
      <c r="CQD95" s="23"/>
      <c r="CQE95" s="23"/>
      <c r="CQF95" s="23"/>
      <c r="CQG95" s="23"/>
      <c r="CQH95" s="23"/>
      <c r="CQI95" s="23"/>
      <c r="CQJ95" s="23"/>
      <c r="CQK95" s="23"/>
      <c r="CQL95" s="23"/>
      <c r="CQM95" s="23"/>
      <c r="CQN95" s="23"/>
      <c r="CQO95" s="23"/>
      <c r="CQP95" s="23"/>
      <c r="CQQ95" s="23"/>
      <c r="CQR95" s="23"/>
      <c r="CQS95" s="23"/>
      <c r="CQT95" s="23"/>
      <c r="CQU95" s="23"/>
      <c r="CQV95" s="23"/>
      <c r="CQW95" s="23"/>
      <c r="CQX95" s="23"/>
      <c r="CQY95" s="23"/>
      <c r="CQZ95" s="23"/>
      <c r="CRA95" s="23"/>
      <c r="CRB95" s="23"/>
      <c r="CRC95" s="23"/>
      <c r="CRD95" s="23"/>
      <c r="CRE95" s="23"/>
      <c r="CRF95" s="23"/>
      <c r="CRG95" s="23"/>
      <c r="CRH95" s="23"/>
      <c r="CRI95" s="23"/>
      <c r="CRJ95" s="23"/>
      <c r="CRK95" s="23"/>
      <c r="CRL95" s="23"/>
      <c r="CRM95" s="23"/>
      <c r="CRN95" s="23"/>
      <c r="CRO95" s="23"/>
      <c r="CRP95" s="23"/>
      <c r="CRQ95" s="23"/>
      <c r="CRR95" s="23"/>
      <c r="CRS95" s="23"/>
      <c r="CRT95" s="23"/>
      <c r="CRU95" s="23"/>
      <c r="CRV95" s="23"/>
      <c r="CRW95" s="23"/>
      <c r="CRX95" s="23"/>
      <c r="CRY95" s="23"/>
      <c r="CRZ95" s="23"/>
      <c r="CSA95" s="23"/>
      <c r="CSB95" s="23"/>
      <c r="CSC95" s="23"/>
      <c r="CSD95" s="23"/>
      <c r="CSE95" s="23"/>
      <c r="CSF95" s="23"/>
      <c r="CSG95" s="23"/>
      <c r="CSH95" s="23"/>
      <c r="CSI95" s="23"/>
      <c r="CSJ95" s="23"/>
      <c r="CSK95" s="23"/>
      <c r="CSL95" s="23"/>
      <c r="CSM95" s="23"/>
      <c r="CSN95" s="23"/>
      <c r="CSO95" s="23"/>
      <c r="CSP95" s="23"/>
      <c r="CSQ95" s="23"/>
      <c r="CSR95" s="23"/>
      <c r="CSS95" s="23"/>
      <c r="CST95" s="23"/>
      <c r="CSU95" s="23"/>
      <c r="CSV95" s="23"/>
      <c r="CSW95" s="23"/>
      <c r="CSX95" s="23"/>
      <c r="CSY95" s="23"/>
      <c r="CSZ95" s="23"/>
      <c r="CTA95" s="23"/>
      <c r="CTB95" s="23"/>
      <c r="CTC95" s="23"/>
      <c r="CTD95" s="23"/>
      <c r="CTE95" s="23"/>
      <c r="CTF95" s="23"/>
      <c r="CTG95" s="23"/>
      <c r="CTH95" s="23"/>
      <c r="CTI95" s="23"/>
      <c r="CTJ95" s="23"/>
      <c r="CTK95" s="23"/>
      <c r="CTL95" s="23"/>
      <c r="CTM95" s="23"/>
      <c r="CTN95" s="23"/>
      <c r="CTO95" s="23"/>
      <c r="CTP95" s="23"/>
      <c r="CTQ95" s="23"/>
      <c r="CTR95" s="23"/>
      <c r="CTS95" s="23"/>
      <c r="CTT95" s="23"/>
      <c r="CTU95" s="23"/>
      <c r="CTV95" s="23"/>
      <c r="CTW95" s="23"/>
      <c r="CTX95" s="23"/>
      <c r="CTY95" s="23"/>
      <c r="CTZ95" s="23"/>
      <c r="CUA95" s="23"/>
      <c r="CUB95" s="23"/>
      <c r="CUC95" s="23"/>
      <c r="CUD95" s="23"/>
      <c r="CUE95" s="23"/>
      <c r="CUF95" s="23"/>
      <c r="CUG95" s="23"/>
      <c r="CUH95" s="23"/>
      <c r="CUI95" s="23"/>
      <c r="CUJ95" s="23"/>
      <c r="CUK95" s="23"/>
      <c r="CUL95" s="23"/>
      <c r="CUM95" s="23"/>
      <c r="CUN95" s="23"/>
      <c r="CUO95" s="23"/>
      <c r="CUP95" s="23"/>
      <c r="CUQ95" s="23"/>
      <c r="CUR95" s="23"/>
      <c r="CUS95" s="23"/>
      <c r="CUT95" s="23"/>
      <c r="CUU95" s="23"/>
      <c r="CUV95" s="23"/>
      <c r="CUW95" s="23"/>
      <c r="CUX95" s="23"/>
      <c r="CUY95" s="23"/>
      <c r="CUZ95" s="23"/>
      <c r="CVA95" s="23"/>
      <c r="CVB95" s="23"/>
      <c r="CVC95" s="23"/>
      <c r="CVD95" s="23"/>
      <c r="CVE95" s="23"/>
      <c r="CVF95" s="23"/>
      <c r="CVG95" s="23"/>
      <c r="CVH95" s="23"/>
      <c r="CVI95" s="23"/>
      <c r="CVJ95" s="23"/>
      <c r="CVK95" s="23"/>
      <c r="CVL95" s="23"/>
      <c r="CVM95" s="23"/>
      <c r="CVN95" s="23"/>
      <c r="CVO95" s="23"/>
      <c r="CVP95" s="23"/>
      <c r="CVQ95" s="23"/>
      <c r="CVR95" s="23"/>
      <c r="CVS95" s="23"/>
      <c r="CVT95" s="23"/>
      <c r="CVU95" s="23"/>
      <c r="CVV95" s="23"/>
      <c r="CVW95" s="23"/>
      <c r="CVX95" s="23"/>
      <c r="CVY95" s="23"/>
      <c r="CVZ95" s="23"/>
      <c r="CWA95" s="23"/>
      <c r="CWB95" s="23"/>
      <c r="CWC95" s="23"/>
      <c r="CWD95" s="23"/>
      <c r="CWE95" s="23"/>
      <c r="CWF95" s="23"/>
      <c r="CWG95" s="23"/>
      <c r="CWH95" s="23"/>
      <c r="CWI95" s="23"/>
      <c r="CWJ95" s="23"/>
      <c r="CWK95" s="23"/>
      <c r="CWL95" s="23"/>
      <c r="CWM95" s="23"/>
      <c r="CWN95" s="23"/>
      <c r="CWO95" s="23"/>
      <c r="CWP95" s="23"/>
      <c r="CWQ95" s="23"/>
      <c r="CWR95" s="23"/>
      <c r="CWS95" s="23"/>
      <c r="CWT95" s="23"/>
      <c r="CWU95" s="23"/>
      <c r="CWV95" s="23"/>
      <c r="CWW95" s="23"/>
      <c r="CWX95" s="23"/>
      <c r="CWY95" s="23"/>
      <c r="CWZ95" s="23"/>
      <c r="CXA95" s="23"/>
      <c r="CXB95" s="23"/>
      <c r="CXC95" s="23"/>
      <c r="CXD95" s="23"/>
      <c r="CXE95" s="23"/>
      <c r="CXF95" s="23"/>
      <c r="CXG95" s="23"/>
      <c r="CXH95" s="23"/>
      <c r="CXI95" s="23"/>
      <c r="CXJ95" s="23"/>
      <c r="CXK95" s="23"/>
      <c r="CXL95" s="23"/>
      <c r="CXM95" s="23"/>
      <c r="CXN95" s="23"/>
      <c r="CXO95" s="23"/>
      <c r="CXP95" s="23"/>
      <c r="CXQ95" s="23"/>
      <c r="CXR95" s="23"/>
      <c r="CXS95" s="23"/>
      <c r="CXT95" s="23"/>
      <c r="CXU95" s="23"/>
      <c r="CXV95" s="23"/>
      <c r="CXW95" s="23"/>
      <c r="CXX95" s="23"/>
      <c r="CXY95" s="23"/>
      <c r="CXZ95" s="23"/>
      <c r="CYA95" s="23"/>
      <c r="CYB95" s="23"/>
      <c r="CYC95" s="23"/>
      <c r="CYD95" s="23"/>
      <c r="CYE95" s="23"/>
      <c r="CYF95" s="23"/>
      <c r="CYG95" s="23"/>
      <c r="CYH95" s="23"/>
      <c r="CYI95" s="23"/>
      <c r="CYJ95" s="23"/>
      <c r="CYK95" s="23"/>
      <c r="CYL95" s="23"/>
      <c r="CYM95" s="23"/>
      <c r="CYN95" s="23"/>
      <c r="CYO95" s="23"/>
      <c r="CYP95" s="23"/>
      <c r="CYQ95" s="23"/>
      <c r="CYR95" s="23"/>
      <c r="CYS95" s="23"/>
      <c r="CYT95" s="23"/>
      <c r="CYU95" s="23"/>
      <c r="CYV95" s="23"/>
      <c r="CYW95" s="23"/>
      <c r="CYX95" s="23"/>
      <c r="CYY95" s="23"/>
      <c r="CYZ95" s="23"/>
      <c r="CZA95" s="23"/>
      <c r="CZB95" s="23"/>
      <c r="CZC95" s="23"/>
      <c r="CZD95" s="23"/>
      <c r="CZE95" s="23"/>
      <c r="CZF95" s="23"/>
      <c r="CZG95" s="23"/>
      <c r="CZH95" s="23"/>
      <c r="CZI95" s="23"/>
      <c r="CZJ95" s="23"/>
      <c r="CZK95" s="23"/>
      <c r="CZL95" s="23"/>
      <c r="CZM95" s="23"/>
      <c r="CZN95" s="23"/>
      <c r="CZO95" s="23"/>
      <c r="CZP95" s="23"/>
      <c r="CZQ95" s="23"/>
      <c r="CZR95" s="23"/>
      <c r="CZS95" s="23"/>
      <c r="CZT95" s="23"/>
      <c r="CZU95" s="23"/>
      <c r="CZV95" s="23"/>
      <c r="CZW95" s="23"/>
      <c r="CZX95" s="23"/>
      <c r="CZY95" s="23"/>
      <c r="CZZ95" s="23"/>
      <c r="DAA95" s="23"/>
      <c r="DAB95" s="23"/>
      <c r="DAC95" s="23"/>
      <c r="DAD95" s="23"/>
      <c r="DAE95" s="23"/>
      <c r="DAF95" s="23"/>
      <c r="DAG95" s="23"/>
      <c r="DAH95" s="23"/>
      <c r="DAI95" s="23"/>
      <c r="DAJ95" s="23"/>
      <c r="DAK95" s="23"/>
      <c r="DAL95" s="23"/>
      <c r="DAM95" s="23"/>
      <c r="DAN95" s="23"/>
      <c r="DAO95" s="23"/>
      <c r="DAP95" s="23"/>
      <c r="DAQ95" s="23"/>
      <c r="DAR95" s="23"/>
      <c r="DAS95" s="23"/>
      <c r="DAT95" s="23"/>
      <c r="DAU95" s="23"/>
      <c r="DAV95" s="23"/>
      <c r="DAW95" s="23"/>
      <c r="DAX95" s="23"/>
      <c r="DAY95" s="23"/>
      <c r="DAZ95" s="23"/>
      <c r="DBA95" s="23"/>
      <c r="DBB95" s="23"/>
      <c r="DBC95" s="23"/>
      <c r="DBD95" s="23"/>
      <c r="DBE95" s="23"/>
      <c r="DBF95" s="23"/>
      <c r="DBG95" s="23"/>
      <c r="DBH95" s="23"/>
      <c r="DBI95" s="23"/>
      <c r="DBJ95" s="23"/>
      <c r="DBK95" s="23"/>
      <c r="DBL95" s="23"/>
      <c r="DBM95" s="23"/>
      <c r="DBN95" s="23"/>
      <c r="DBO95" s="23"/>
      <c r="DBP95" s="23"/>
      <c r="DBQ95" s="23"/>
      <c r="DBR95" s="23"/>
      <c r="DBS95" s="23"/>
      <c r="DBT95" s="23"/>
      <c r="DBU95" s="23"/>
      <c r="DBV95" s="23"/>
      <c r="DBW95" s="23"/>
      <c r="DBX95" s="23"/>
      <c r="DBY95" s="23"/>
      <c r="DBZ95" s="23"/>
      <c r="DCA95" s="23"/>
      <c r="DCB95" s="23"/>
      <c r="DCC95" s="23"/>
      <c r="DCD95" s="23"/>
      <c r="DCE95" s="23"/>
      <c r="DCF95" s="23"/>
      <c r="DCG95" s="23"/>
      <c r="DCH95" s="23"/>
      <c r="DCI95" s="23"/>
      <c r="DCJ95" s="23"/>
      <c r="DCK95" s="23"/>
      <c r="DCL95" s="23"/>
      <c r="DCM95" s="23"/>
      <c r="DCN95" s="23"/>
      <c r="DCO95" s="23"/>
      <c r="DCP95" s="23"/>
      <c r="DCQ95" s="23"/>
      <c r="DCR95" s="23"/>
      <c r="DCS95" s="23"/>
      <c r="DCT95" s="23"/>
      <c r="DCU95" s="23"/>
      <c r="DCV95" s="23"/>
      <c r="DCW95" s="23"/>
      <c r="DCX95" s="23"/>
      <c r="DCY95" s="23"/>
      <c r="DCZ95" s="23"/>
      <c r="DDA95" s="23"/>
      <c r="DDB95" s="23"/>
      <c r="DDC95" s="23"/>
      <c r="DDD95" s="23"/>
      <c r="DDE95" s="23"/>
      <c r="DDF95" s="23"/>
      <c r="DDG95" s="23"/>
      <c r="DDH95" s="23"/>
      <c r="DDI95" s="23"/>
      <c r="DDJ95" s="23"/>
      <c r="DDK95" s="23"/>
      <c r="DDL95" s="23"/>
      <c r="DDM95" s="23"/>
      <c r="DDN95" s="23"/>
      <c r="DDO95" s="23"/>
      <c r="DDP95" s="23"/>
      <c r="DDQ95" s="23"/>
      <c r="DDR95" s="23"/>
      <c r="DDS95" s="23"/>
      <c r="DDT95" s="23"/>
      <c r="DDU95" s="23"/>
      <c r="DDV95" s="23"/>
      <c r="DDW95" s="23"/>
      <c r="DDX95" s="23"/>
      <c r="DDY95" s="23"/>
      <c r="DDZ95" s="23"/>
      <c r="DEA95" s="23"/>
      <c r="DEB95" s="23"/>
      <c r="DEC95" s="23"/>
      <c r="DED95" s="23"/>
      <c r="DEE95" s="23"/>
      <c r="DEF95" s="23"/>
      <c r="DEG95" s="23"/>
      <c r="DEH95" s="23"/>
      <c r="DEI95" s="23"/>
      <c r="DEJ95" s="23"/>
      <c r="DEK95" s="23"/>
      <c r="DEL95" s="23"/>
      <c r="DEM95" s="23"/>
      <c r="DEN95" s="23"/>
      <c r="DEO95" s="23"/>
      <c r="DEP95" s="23"/>
      <c r="DEQ95" s="23"/>
      <c r="DER95" s="23"/>
      <c r="DES95" s="23"/>
      <c r="DET95" s="23"/>
      <c r="DEU95" s="23"/>
      <c r="DEV95" s="23"/>
      <c r="DEW95" s="23"/>
      <c r="DEX95" s="23"/>
      <c r="DEY95" s="23"/>
      <c r="DEZ95" s="23"/>
      <c r="DFA95" s="23"/>
      <c r="DFB95" s="23"/>
      <c r="DFC95" s="23"/>
      <c r="DFD95" s="23"/>
      <c r="DFE95" s="23"/>
      <c r="DFF95" s="23"/>
      <c r="DFG95" s="23"/>
      <c r="DFH95" s="23"/>
      <c r="DFI95" s="23"/>
      <c r="DFJ95" s="23"/>
      <c r="DFK95" s="23"/>
      <c r="DFL95" s="23"/>
      <c r="DFM95" s="23"/>
      <c r="DFN95" s="23"/>
      <c r="DFO95" s="23"/>
      <c r="DFP95" s="23"/>
      <c r="DFQ95" s="23"/>
      <c r="DFR95" s="23"/>
      <c r="DFS95" s="23"/>
      <c r="DFT95" s="23"/>
      <c r="DFU95" s="23"/>
      <c r="DFV95" s="23"/>
      <c r="DFW95" s="23"/>
      <c r="DFX95" s="23"/>
      <c r="DFY95" s="23"/>
      <c r="DFZ95" s="23"/>
      <c r="DGA95" s="23"/>
      <c r="DGB95" s="23"/>
      <c r="DGC95" s="23"/>
      <c r="DGD95" s="23"/>
      <c r="DGE95" s="23"/>
      <c r="DGF95" s="23"/>
      <c r="DGG95" s="23"/>
      <c r="DGH95" s="23"/>
      <c r="DGI95" s="23"/>
      <c r="DGJ95" s="23"/>
      <c r="DGK95" s="23"/>
      <c r="DGL95" s="23"/>
      <c r="DGM95" s="23"/>
      <c r="DGN95" s="23"/>
      <c r="DGO95" s="23"/>
      <c r="DGP95" s="23"/>
      <c r="DGQ95" s="23"/>
      <c r="DGR95" s="23"/>
      <c r="DGS95" s="23"/>
      <c r="DGT95" s="23"/>
      <c r="DGU95" s="23"/>
      <c r="DGV95" s="23"/>
      <c r="DGW95" s="23"/>
      <c r="DGX95" s="23"/>
      <c r="DGY95" s="23"/>
      <c r="DGZ95" s="23"/>
      <c r="DHA95" s="23"/>
      <c r="DHB95" s="23"/>
      <c r="DHC95" s="23"/>
      <c r="DHD95" s="23"/>
      <c r="DHE95" s="23"/>
      <c r="DHF95" s="23"/>
      <c r="DHG95" s="23"/>
      <c r="DHH95" s="23"/>
      <c r="DHI95" s="23"/>
      <c r="DHJ95" s="23"/>
      <c r="DHK95" s="23"/>
      <c r="DHL95" s="23"/>
      <c r="DHM95" s="23"/>
      <c r="DHN95" s="23"/>
      <c r="DHO95" s="23"/>
      <c r="DHP95" s="23"/>
      <c r="DHQ95" s="23"/>
      <c r="DHR95" s="23"/>
      <c r="DHS95" s="23"/>
      <c r="DHT95" s="23"/>
      <c r="DHU95" s="23"/>
      <c r="DHV95" s="23"/>
      <c r="DHW95" s="23"/>
      <c r="DHX95" s="23"/>
      <c r="DHY95" s="23"/>
      <c r="DHZ95" s="23"/>
      <c r="DIA95" s="23"/>
      <c r="DIB95" s="23"/>
      <c r="DIC95" s="23"/>
      <c r="DID95" s="23"/>
      <c r="DIE95" s="23"/>
      <c r="DIF95" s="23"/>
      <c r="DIG95" s="23"/>
      <c r="DIH95" s="23"/>
      <c r="DII95" s="23"/>
      <c r="DIJ95" s="23"/>
      <c r="DIK95" s="23"/>
      <c r="DIL95" s="23"/>
      <c r="DIM95" s="23"/>
      <c r="DIN95" s="23"/>
      <c r="DIO95" s="23"/>
      <c r="DIP95" s="23"/>
      <c r="DIQ95" s="23"/>
      <c r="DIR95" s="23"/>
      <c r="DIS95" s="23"/>
      <c r="DIT95" s="23"/>
      <c r="DIU95" s="23"/>
      <c r="DIV95" s="23"/>
      <c r="DIW95" s="23"/>
      <c r="DIX95" s="23"/>
      <c r="DIY95" s="23"/>
      <c r="DIZ95" s="23"/>
      <c r="DJA95" s="23"/>
      <c r="DJB95" s="23"/>
      <c r="DJC95" s="23"/>
      <c r="DJD95" s="23"/>
      <c r="DJE95" s="23"/>
      <c r="DJF95" s="23"/>
      <c r="DJG95" s="23"/>
      <c r="DJH95" s="23"/>
      <c r="DJI95" s="23"/>
      <c r="DJJ95" s="23"/>
      <c r="DJK95" s="23"/>
      <c r="DJL95" s="23"/>
      <c r="DJM95" s="23"/>
      <c r="DJN95" s="23"/>
      <c r="DJO95" s="23"/>
      <c r="DJP95" s="23"/>
      <c r="DJQ95" s="23"/>
      <c r="DJR95" s="23"/>
      <c r="DJS95" s="23"/>
      <c r="DJT95" s="23"/>
      <c r="DJU95" s="23"/>
      <c r="DJV95" s="23"/>
      <c r="DJW95" s="23"/>
      <c r="DJX95" s="23"/>
      <c r="DJY95" s="23"/>
      <c r="DJZ95" s="23"/>
      <c r="DKA95" s="23"/>
      <c r="DKB95" s="23"/>
      <c r="DKC95" s="23"/>
      <c r="DKD95" s="23"/>
      <c r="DKE95" s="23"/>
      <c r="DKF95" s="23"/>
      <c r="DKG95" s="23"/>
      <c r="DKH95" s="23"/>
      <c r="DKI95" s="23"/>
      <c r="DKJ95" s="23"/>
      <c r="DKK95" s="23"/>
      <c r="DKL95" s="23"/>
      <c r="DKM95" s="23"/>
      <c r="DKN95" s="23"/>
      <c r="DKO95" s="23"/>
      <c r="DKP95" s="23"/>
      <c r="DKQ95" s="23"/>
      <c r="DKR95" s="23"/>
      <c r="DKS95" s="23"/>
      <c r="DKT95" s="23"/>
      <c r="DKU95" s="23"/>
      <c r="DKV95" s="23"/>
      <c r="DKW95" s="23"/>
      <c r="DKX95" s="23"/>
      <c r="DKY95" s="23"/>
      <c r="DKZ95" s="23"/>
      <c r="DLA95" s="23"/>
      <c r="DLB95" s="23"/>
      <c r="DLC95" s="23"/>
      <c r="DLD95" s="23"/>
      <c r="DLE95" s="23"/>
      <c r="DLF95" s="23"/>
      <c r="DLG95" s="23"/>
      <c r="DLH95" s="23"/>
      <c r="DLI95" s="23"/>
      <c r="DLJ95" s="23"/>
      <c r="DLK95" s="23"/>
      <c r="DLL95" s="23"/>
      <c r="DLM95" s="23"/>
      <c r="DLN95" s="23"/>
      <c r="DLO95" s="23"/>
      <c r="DLP95" s="23"/>
      <c r="DLQ95" s="23"/>
      <c r="DLR95" s="23"/>
      <c r="DLS95" s="23"/>
      <c r="DLT95" s="23"/>
      <c r="DLU95" s="23"/>
      <c r="DLV95" s="23"/>
      <c r="DLW95" s="23"/>
      <c r="DLX95" s="23"/>
      <c r="DLY95" s="23"/>
      <c r="DLZ95" s="23"/>
      <c r="DMA95" s="23"/>
      <c r="DMB95" s="23"/>
      <c r="DMC95" s="23"/>
      <c r="DMD95" s="23"/>
      <c r="DME95" s="23"/>
      <c r="DMF95" s="23"/>
      <c r="DMG95" s="23"/>
      <c r="DMH95" s="23"/>
      <c r="DMI95" s="23"/>
      <c r="DMJ95" s="23"/>
      <c r="DMK95" s="23"/>
      <c r="DML95" s="23"/>
      <c r="DMM95" s="23"/>
      <c r="DMN95" s="23"/>
      <c r="DMO95" s="23"/>
      <c r="DMP95" s="23"/>
      <c r="DMQ95" s="23"/>
      <c r="DMR95" s="23"/>
      <c r="DMS95" s="23"/>
      <c r="DMT95" s="23"/>
      <c r="DMU95" s="23"/>
      <c r="DMV95" s="23"/>
      <c r="DMW95" s="23"/>
      <c r="DMX95" s="23"/>
      <c r="DMY95" s="23"/>
      <c r="DMZ95" s="23"/>
      <c r="DNA95" s="23"/>
      <c r="DNB95" s="23"/>
      <c r="DNC95" s="23"/>
      <c r="DND95" s="23"/>
      <c r="DNE95" s="23"/>
      <c r="DNF95" s="23"/>
      <c r="DNG95" s="23"/>
      <c r="DNH95" s="23"/>
      <c r="DNI95" s="23"/>
      <c r="DNJ95" s="23"/>
      <c r="DNK95" s="23"/>
      <c r="DNL95" s="23"/>
      <c r="DNM95" s="23"/>
      <c r="DNN95" s="23"/>
      <c r="DNO95" s="23"/>
      <c r="DNP95" s="23"/>
      <c r="DNQ95" s="23"/>
      <c r="DNR95" s="23"/>
      <c r="DNS95" s="23"/>
      <c r="DNT95" s="23"/>
      <c r="DNU95" s="23"/>
      <c r="DNV95" s="23"/>
      <c r="DNW95" s="23"/>
      <c r="DNX95" s="23"/>
      <c r="DNY95" s="23"/>
      <c r="DNZ95" s="23"/>
      <c r="DOA95" s="23"/>
      <c r="DOB95" s="23"/>
      <c r="DOC95" s="23"/>
      <c r="DOD95" s="23"/>
      <c r="DOE95" s="23"/>
      <c r="DOF95" s="23"/>
      <c r="DOG95" s="23"/>
      <c r="DOH95" s="23"/>
      <c r="DOI95" s="23"/>
      <c r="DOJ95" s="23"/>
      <c r="DOK95" s="23"/>
      <c r="DOL95" s="23"/>
      <c r="DOM95" s="23"/>
      <c r="DON95" s="23"/>
      <c r="DOO95" s="23"/>
      <c r="DOP95" s="23"/>
      <c r="DOQ95" s="23"/>
      <c r="DOR95" s="23"/>
      <c r="DOS95" s="23"/>
      <c r="DOT95" s="23"/>
      <c r="DOU95" s="23"/>
      <c r="DOV95" s="23"/>
      <c r="DOW95" s="23"/>
      <c r="DOX95" s="23"/>
      <c r="DOY95" s="23"/>
      <c r="DOZ95" s="23"/>
      <c r="DPA95" s="23"/>
      <c r="DPB95" s="23"/>
      <c r="DPC95" s="23"/>
      <c r="DPD95" s="23"/>
      <c r="DPE95" s="23"/>
      <c r="DPF95" s="23"/>
      <c r="DPG95" s="23"/>
      <c r="DPH95" s="23"/>
      <c r="DPI95" s="23"/>
      <c r="DPJ95" s="23"/>
      <c r="DPK95" s="23"/>
      <c r="DPL95" s="23"/>
      <c r="DPM95" s="23"/>
      <c r="DPN95" s="23"/>
      <c r="DPO95" s="23"/>
      <c r="DPP95" s="23"/>
      <c r="DPQ95" s="23"/>
      <c r="DPR95" s="23"/>
      <c r="DPS95" s="23"/>
      <c r="DPT95" s="23"/>
      <c r="DPU95" s="23"/>
      <c r="DPV95" s="23"/>
      <c r="DPW95" s="23"/>
      <c r="DPX95" s="23"/>
      <c r="DPY95" s="23"/>
      <c r="DPZ95" s="23"/>
      <c r="DQA95" s="23"/>
      <c r="DQB95" s="23"/>
      <c r="DQC95" s="23"/>
      <c r="DQD95" s="23"/>
      <c r="DQE95" s="23"/>
      <c r="DQF95" s="23"/>
      <c r="DQG95" s="23"/>
      <c r="DQH95" s="23"/>
      <c r="DQI95" s="23"/>
      <c r="DQJ95" s="23"/>
      <c r="DQK95" s="23"/>
      <c r="DQL95" s="23"/>
      <c r="DQM95" s="23"/>
      <c r="DQN95" s="23"/>
      <c r="DQO95" s="23"/>
      <c r="DQP95" s="23"/>
      <c r="DQQ95" s="23"/>
      <c r="DQR95" s="23"/>
      <c r="DQS95" s="23"/>
      <c r="DQT95" s="23"/>
      <c r="DQU95" s="23"/>
      <c r="DQV95" s="23"/>
      <c r="DQW95" s="23"/>
      <c r="DQX95" s="23"/>
      <c r="DQY95" s="23"/>
      <c r="DQZ95" s="23"/>
      <c r="DRA95" s="23"/>
      <c r="DRB95" s="23"/>
      <c r="DRC95" s="23"/>
      <c r="DRD95" s="23"/>
      <c r="DRE95" s="23"/>
      <c r="DRF95" s="23"/>
      <c r="DRG95" s="23"/>
      <c r="DRH95" s="23"/>
      <c r="DRI95" s="23"/>
      <c r="DRJ95" s="23"/>
      <c r="DRK95" s="23"/>
      <c r="DRL95" s="23"/>
      <c r="DRM95" s="23"/>
      <c r="DRN95" s="23"/>
      <c r="DRO95" s="23"/>
      <c r="DRP95" s="23"/>
      <c r="DRQ95" s="23"/>
      <c r="DRR95" s="23"/>
      <c r="DRS95" s="23"/>
      <c r="DRT95" s="23"/>
      <c r="DRU95" s="23"/>
      <c r="DRV95" s="23"/>
      <c r="DRW95" s="23"/>
      <c r="DRX95" s="23"/>
      <c r="DRY95" s="23"/>
      <c r="DRZ95" s="23"/>
      <c r="DSA95" s="23"/>
      <c r="DSB95" s="23"/>
      <c r="DSC95" s="23"/>
      <c r="DSD95" s="23"/>
      <c r="DSE95" s="23"/>
      <c r="DSF95" s="23"/>
      <c r="DSG95" s="23"/>
      <c r="DSH95" s="23"/>
      <c r="DSI95" s="23"/>
      <c r="DSJ95" s="23"/>
      <c r="DSK95" s="23"/>
      <c r="DSL95" s="23"/>
      <c r="DSM95" s="23"/>
      <c r="DSN95" s="23"/>
      <c r="DSO95" s="23"/>
      <c r="DSP95" s="23"/>
      <c r="DSQ95" s="23"/>
      <c r="DSR95" s="23"/>
      <c r="DSS95" s="23"/>
      <c r="DST95" s="23"/>
      <c r="DSU95" s="23"/>
      <c r="DSV95" s="23"/>
      <c r="DSW95" s="23"/>
      <c r="DSX95" s="23"/>
      <c r="DSY95" s="23"/>
      <c r="DSZ95" s="23"/>
      <c r="DTA95" s="23"/>
      <c r="DTB95" s="23"/>
      <c r="DTC95" s="23"/>
      <c r="DTD95" s="23"/>
      <c r="DTE95" s="23"/>
      <c r="DTF95" s="23"/>
      <c r="DTG95" s="23"/>
      <c r="DTH95" s="23"/>
      <c r="DTI95" s="23"/>
      <c r="DTJ95" s="23"/>
      <c r="DTK95" s="23"/>
      <c r="DTL95" s="23"/>
      <c r="DTM95" s="23"/>
      <c r="DTN95" s="23"/>
      <c r="DTO95" s="23"/>
      <c r="DTP95" s="23"/>
      <c r="DTQ95" s="23"/>
      <c r="DTR95" s="23"/>
      <c r="DTS95" s="23"/>
      <c r="DTT95" s="23"/>
      <c r="DTU95" s="23"/>
      <c r="DTV95" s="23"/>
      <c r="DTW95" s="23"/>
      <c r="DTX95" s="23"/>
      <c r="DTY95" s="23"/>
      <c r="DTZ95" s="23"/>
      <c r="DUA95" s="23"/>
      <c r="DUB95" s="23"/>
      <c r="DUC95" s="23"/>
      <c r="DUD95" s="23"/>
      <c r="DUE95" s="23"/>
      <c r="DUF95" s="23"/>
      <c r="DUG95" s="23"/>
      <c r="DUH95" s="23"/>
      <c r="DUI95" s="23"/>
      <c r="DUJ95" s="23"/>
      <c r="DUK95" s="23"/>
      <c r="DUL95" s="23"/>
      <c r="DUM95" s="23"/>
      <c r="DUN95" s="23"/>
      <c r="DUO95" s="23"/>
      <c r="DUP95" s="23"/>
      <c r="DUQ95" s="23"/>
      <c r="DUR95" s="23"/>
      <c r="DUS95" s="23"/>
      <c r="DUT95" s="23"/>
      <c r="DUU95" s="23"/>
      <c r="DUV95" s="23"/>
      <c r="DUW95" s="23"/>
      <c r="DUX95" s="23"/>
      <c r="DUY95" s="23"/>
      <c r="DUZ95" s="23"/>
      <c r="DVA95" s="23"/>
      <c r="DVB95" s="23"/>
      <c r="DVC95" s="23"/>
      <c r="DVD95" s="23"/>
      <c r="DVE95" s="23"/>
      <c r="DVF95" s="23"/>
      <c r="DVG95" s="23"/>
      <c r="DVH95" s="23"/>
      <c r="DVI95" s="23"/>
      <c r="DVJ95" s="23"/>
      <c r="DVK95" s="23"/>
      <c r="DVL95" s="23"/>
      <c r="DVM95" s="23"/>
      <c r="DVN95" s="23"/>
      <c r="DVO95" s="23"/>
      <c r="DVP95" s="23"/>
      <c r="DVQ95" s="23"/>
      <c r="DVR95" s="23"/>
      <c r="DVS95" s="23"/>
      <c r="DVT95" s="23"/>
      <c r="DVU95" s="23"/>
      <c r="DVV95" s="23"/>
      <c r="DVW95" s="23"/>
      <c r="DVX95" s="23"/>
      <c r="DVY95" s="23"/>
      <c r="DVZ95" s="23"/>
      <c r="DWA95" s="23"/>
      <c r="DWB95" s="23"/>
      <c r="DWC95" s="23"/>
      <c r="DWD95" s="23"/>
      <c r="DWE95" s="23"/>
      <c r="DWF95" s="23"/>
      <c r="DWG95" s="23"/>
      <c r="DWH95" s="23"/>
      <c r="DWI95" s="23"/>
      <c r="DWJ95" s="23"/>
      <c r="DWK95" s="23"/>
      <c r="DWL95" s="23"/>
      <c r="DWM95" s="23"/>
      <c r="DWN95" s="23"/>
      <c r="DWO95" s="23"/>
      <c r="DWP95" s="23"/>
      <c r="DWQ95" s="23"/>
      <c r="DWR95" s="23"/>
      <c r="DWS95" s="23"/>
      <c r="DWT95" s="23"/>
      <c r="DWU95" s="23"/>
      <c r="DWV95" s="23"/>
      <c r="DWW95" s="23"/>
      <c r="DWX95" s="23"/>
      <c r="DWY95" s="23"/>
      <c r="DWZ95" s="23"/>
      <c r="DXA95" s="23"/>
      <c r="DXB95" s="23"/>
      <c r="DXC95" s="23"/>
      <c r="DXD95" s="23"/>
      <c r="DXE95" s="23"/>
      <c r="DXF95" s="23"/>
      <c r="DXG95" s="23"/>
      <c r="DXH95" s="23"/>
      <c r="DXI95" s="23"/>
      <c r="DXJ95" s="23"/>
      <c r="DXK95" s="23"/>
      <c r="DXL95" s="23"/>
      <c r="DXM95" s="23"/>
      <c r="DXN95" s="23"/>
      <c r="DXO95" s="23"/>
      <c r="DXP95" s="23"/>
      <c r="DXQ95" s="23"/>
      <c r="DXR95" s="23"/>
      <c r="DXS95" s="23"/>
      <c r="DXT95" s="23"/>
      <c r="DXU95" s="23"/>
      <c r="DXV95" s="23"/>
      <c r="DXW95" s="23"/>
      <c r="DXX95" s="23"/>
      <c r="DXY95" s="23"/>
      <c r="DXZ95" s="23"/>
      <c r="DYA95" s="23"/>
      <c r="DYB95" s="23"/>
      <c r="DYC95" s="23"/>
      <c r="DYD95" s="23"/>
      <c r="DYE95" s="23"/>
      <c r="DYF95" s="23"/>
      <c r="DYG95" s="23"/>
      <c r="DYH95" s="23"/>
      <c r="DYI95" s="23"/>
      <c r="DYJ95" s="23"/>
      <c r="DYK95" s="23"/>
      <c r="DYL95" s="23"/>
      <c r="DYM95" s="23"/>
      <c r="DYN95" s="23"/>
      <c r="DYO95" s="23"/>
      <c r="DYP95" s="23"/>
      <c r="DYQ95" s="23"/>
      <c r="DYR95" s="23"/>
      <c r="DYS95" s="23"/>
      <c r="DYT95" s="23"/>
      <c r="DYU95" s="23"/>
      <c r="DYV95" s="23"/>
      <c r="DYW95" s="23"/>
      <c r="DYX95" s="23"/>
      <c r="DYY95" s="23"/>
      <c r="DYZ95" s="23"/>
      <c r="DZA95" s="23"/>
      <c r="DZB95" s="23"/>
      <c r="DZC95" s="23"/>
      <c r="DZD95" s="23"/>
      <c r="DZE95" s="23"/>
      <c r="DZF95" s="23"/>
      <c r="DZG95" s="23"/>
      <c r="DZH95" s="23"/>
      <c r="DZI95" s="23"/>
      <c r="DZJ95" s="23"/>
      <c r="DZK95" s="23"/>
      <c r="DZL95" s="23"/>
      <c r="DZM95" s="23"/>
      <c r="DZN95" s="23"/>
      <c r="DZO95" s="23"/>
      <c r="DZP95" s="23"/>
      <c r="DZQ95" s="23"/>
      <c r="DZR95" s="23"/>
      <c r="DZS95" s="23"/>
      <c r="DZT95" s="23"/>
      <c r="DZU95" s="23"/>
      <c r="DZV95" s="23"/>
      <c r="DZW95" s="23"/>
      <c r="DZX95" s="23"/>
      <c r="DZY95" s="23"/>
      <c r="DZZ95" s="23"/>
      <c r="EAA95" s="23"/>
      <c r="EAB95" s="23"/>
      <c r="EAC95" s="23"/>
      <c r="EAD95" s="23"/>
      <c r="EAE95" s="23"/>
      <c r="EAF95" s="23"/>
      <c r="EAG95" s="23"/>
      <c r="EAH95" s="23"/>
      <c r="EAI95" s="23"/>
      <c r="EAJ95" s="23"/>
      <c r="EAK95" s="23"/>
      <c r="EAL95" s="23"/>
      <c r="EAM95" s="23"/>
      <c r="EAN95" s="23"/>
      <c r="EAO95" s="23"/>
      <c r="EAP95" s="23"/>
      <c r="EAQ95" s="23"/>
      <c r="EAR95" s="23"/>
      <c r="EAS95" s="23"/>
      <c r="EAT95" s="23"/>
      <c r="EAU95" s="23"/>
      <c r="EAV95" s="23"/>
      <c r="EAW95" s="23"/>
      <c r="EAX95" s="23"/>
      <c r="EAY95" s="23"/>
      <c r="EAZ95" s="23"/>
      <c r="EBA95" s="23"/>
      <c r="EBB95" s="23"/>
      <c r="EBC95" s="23"/>
      <c r="EBD95" s="23"/>
      <c r="EBE95" s="23"/>
      <c r="EBF95" s="23"/>
      <c r="EBG95" s="23"/>
      <c r="EBH95" s="23"/>
      <c r="EBI95" s="23"/>
      <c r="EBJ95" s="23"/>
      <c r="EBK95" s="23"/>
      <c r="EBL95" s="23"/>
      <c r="EBM95" s="23"/>
      <c r="EBN95" s="23"/>
      <c r="EBO95" s="23"/>
      <c r="EBP95" s="23"/>
      <c r="EBQ95" s="23"/>
      <c r="EBR95" s="23"/>
      <c r="EBS95" s="23"/>
      <c r="EBT95" s="23"/>
      <c r="EBU95" s="23"/>
      <c r="EBV95" s="23"/>
      <c r="EBW95" s="23"/>
      <c r="EBX95" s="23"/>
      <c r="EBY95" s="23"/>
      <c r="EBZ95" s="23"/>
      <c r="ECA95" s="23"/>
      <c r="ECB95" s="23"/>
      <c r="ECC95" s="23"/>
      <c r="ECD95" s="23"/>
      <c r="ECE95" s="23"/>
      <c r="ECF95" s="23"/>
      <c r="ECG95" s="23"/>
      <c r="ECH95" s="23"/>
      <c r="ECI95" s="23"/>
      <c r="ECJ95" s="23"/>
      <c r="ECK95" s="23"/>
      <c r="ECL95" s="23"/>
      <c r="ECM95" s="23"/>
      <c r="ECN95" s="23"/>
      <c r="ECO95" s="23"/>
      <c r="ECP95" s="23"/>
      <c r="ECQ95" s="23"/>
      <c r="ECR95" s="23"/>
      <c r="ECS95" s="23"/>
      <c r="ECT95" s="23"/>
      <c r="ECU95" s="23"/>
      <c r="ECV95" s="23"/>
      <c r="ECW95" s="23"/>
      <c r="ECX95" s="23"/>
      <c r="ECY95" s="23"/>
      <c r="ECZ95" s="23"/>
      <c r="EDA95" s="23"/>
      <c r="EDB95" s="23"/>
      <c r="EDC95" s="23"/>
      <c r="EDD95" s="23"/>
      <c r="EDE95" s="23"/>
      <c r="EDF95" s="23"/>
      <c r="EDG95" s="23"/>
      <c r="EDH95" s="23"/>
      <c r="EDI95" s="23"/>
      <c r="EDJ95" s="23"/>
      <c r="EDK95" s="23"/>
      <c r="EDL95" s="23"/>
      <c r="EDM95" s="23"/>
      <c r="EDN95" s="23"/>
      <c r="EDO95" s="23"/>
      <c r="EDP95" s="23"/>
      <c r="EDQ95" s="23"/>
      <c r="EDR95" s="23"/>
      <c r="EDS95" s="23"/>
      <c r="EDT95" s="23"/>
      <c r="EDU95" s="23"/>
      <c r="EDV95" s="23"/>
      <c r="EDW95" s="23"/>
      <c r="EDX95" s="23"/>
      <c r="EDY95" s="23"/>
      <c r="EDZ95" s="23"/>
      <c r="EEA95" s="23"/>
      <c r="EEB95" s="23"/>
      <c r="EEC95" s="23"/>
      <c r="EED95" s="23"/>
      <c r="EEE95" s="23"/>
      <c r="EEF95" s="23"/>
      <c r="EEG95" s="23"/>
      <c r="EEH95" s="23"/>
      <c r="EEI95" s="23"/>
      <c r="EEJ95" s="23"/>
      <c r="EEK95" s="23"/>
      <c r="EEL95" s="23"/>
      <c r="EEM95" s="23"/>
      <c r="EEN95" s="23"/>
      <c r="EEO95" s="23"/>
      <c r="EEP95" s="23"/>
      <c r="EEQ95" s="23"/>
      <c r="EER95" s="23"/>
      <c r="EES95" s="23"/>
      <c r="EET95" s="23"/>
      <c r="EEU95" s="23"/>
      <c r="EEV95" s="23"/>
      <c r="EEW95" s="23"/>
      <c r="EEX95" s="23"/>
      <c r="EEY95" s="23"/>
      <c r="EEZ95" s="23"/>
      <c r="EFA95" s="23"/>
      <c r="EFB95" s="23"/>
      <c r="EFC95" s="23"/>
      <c r="EFD95" s="23"/>
      <c r="EFE95" s="23"/>
      <c r="EFF95" s="23"/>
      <c r="EFG95" s="23"/>
      <c r="EFH95" s="23"/>
      <c r="EFI95" s="23"/>
      <c r="EFJ95" s="23"/>
      <c r="EFK95" s="23"/>
      <c r="EFL95" s="23"/>
      <c r="EFM95" s="23"/>
      <c r="EFN95" s="23"/>
      <c r="EFO95" s="23"/>
      <c r="EFP95" s="23"/>
      <c r="EFQ95" s="23"/>
      <c r="EFR95" s="23"/>
      <c r="EFS95" s="23"/>
      <c r="EFT95" s="23"/>
      <c r="EFU95" s="23"/>
      <c r="EFV95" s="23"/>
      <c r="EFW95" s="23"/>
      <c r="EFX95" s="23"/>
      <c r="EFY95" s="23"/>
      <c r="EFZ95" s="23"/>
      <c r="EGA95" s="23"/>
      <c r="EGB95" s="23"/>
      <c r="EGC95" s="23"/>
      <c r="EGD95" s="23"/>
      <c r="EGE95" s="23"/>
      <c r="EGF95" s="23"/>
      <c r="EGG95" s="23"/>
      <c r="EGH95" s="23"/>
      <c r="EGI95" s="23"/>
      <c r="EGJ95" s="23"/>
      <c r="EGK95" s="23"/>
      <c r="EGL95" s="23"/>
      <c r="EGM95" s="23"/>
      <c r="EGN95" s="23"/>
      <c r="EGO95" s="23"/>
      <c r="EGP95" s="23"/>
      <c r="EGQ95" s="23"/>
      <c r="EGR95" s="23"/>
      <c r="EGS95" s="23"/>
      <c r="EGT95" s="23"/>
      <c r="EGU95" s="23"/>
      <c r="EGV95" s="23"/>
      <c r="EGW95" s="23"/>
      <c r="EGX95" s="23"/>
      <c r="EGY95" s="23"/>
      <c r="EGZ95" s="23"/>
      <c r="EHA95" s="23"/>
      <c r="EHB95" s="23"/>
      <c r="EHC95" s="23"/>
      <c r="EHD95" s="23"/>
      <c r="EHE95" s="23"/>
      <c r="EHF95" s="23"/>
      <c r="EHG95" s="23"/>
      <c r="EHH95" s="23"/>
      <c r="EHI95" s="23"/>
      <c r="EHJ95" s="23"/>
      <c r="EHK95" s="23"/>
      <c r="EHL95" s="23"/>
      <c r="EHM95" s="23"/>
      <c r="EHN95" s="23"/>
      <c r="EHO95" s="23"/>
      <c r="EHP95" s="23"/>
      <c r="EHQ95" s="23"/>
      <c r="EHR95" s="23"/>
      <c r="EHS95" s="23"/>
      <c r="EHT95" s="23"/>
      <c r="EHU95" s="23"/>
      <c r="EHV95" s="23"/>
      <c r="EHW95" s="23"/>
      <c r="EHX95" s="23"/>
      <c r="EHY95" s="23"/>
      <c r="EHZ95" s="23"/>
      <c r="EIA95" s="23"/>
      <c r="EIB95" s="23"/>
      <c r="EIC95" s="23"/>
      <c r="EID95" s="23"/>
      <c r="EIE95" s="23"/>
      <c r="EIF95" s="23"/>
      <c r="EIG95" s="23"/>
      <c r="EIH95" s="23"/>
      <c r="EII95" s="23"/>
      <c r="EIJ95" s="23"/>
      <c r="EIK95" s="23"/>
      <c r="EIL95" s="23"/>
      <c r="EIM95" s="23"/>
      <c r="EIN95" s="23"/>
      <c r="EIO95" s="23"/>
      <c r="EIP95" s="23"/>
      <c r="EIQ95" s="23"/>
      <c r="EIR95" s="23"/>
      <c r="EIS95" s="23"/>
      <c r="EIT95" s="23"/>
      <c r="EIU95" s="23"/>
      <c r="EIV95" s="23"/>
      <c r="EIW95" s="23"/>
      <c r="EIX95" s="23"/>
      <c r="EIY95" s="23"/>
      <c r="EIZ95" s="23"/>
      <c r="EJA95" s="23"/>
      <c r="EJB95" s="23"/>
      <c r="EJC95" s="23"/>
      <c r="EJD95" s="23"/>
      <c r="EJE95" s="23"/>
      <c r="EJF95" s="23"/>
      <c r="EJG95" s="23"/>
      <c r="EJH95" s="23"/>
      <c r="EJI95" s="23"/>
      <c r="EJJ95" s="23"/>
      <c r="EJK95" s="23"/>
      <c r="EJL95" s="23"/>
      <c r="EJM95" s="23"/>
      <c r="EJN95" s="23"/>
      <c r="EJO95" s="23"/>
      <c r="EJP95" s="23"/>
      <c r="EJQ95" s="23"/>
      <c r="EJR95" s="23"/>
      <c r="EJS95" s="23"/>
      <c r="EJT95" s="23"/>
      <c r="EJU95" s="23"/>
      <c r="EJV95" s="23"/>
      <c r="EJW95" s="23"/>
      <c r="EJX95" s="23"/>
      <c r="EJY95" s="23"/>
      <c r="EJZ95" s="23"/>
      <c r="EKA95" s="23"/>
      <c r="EKB95" s="23"/>
      <c r="EKC95" s="23"/>
      <c r="EKD95" s="23"/>
      <c r="EKE95" s="23"/>
      <c r="EKF95" s="23"/>
      <c r="EKG95" s="23"/>
      <c r="EKH95" s="23"/>
      <c r="EKI95" s="23"/>
      <c r="EKJ95" s="23"/>
      <c r="EKK95" s="23"/>
      <c r="EKL95" s="23"/>
      <c r="EKM95" s="23"/>
      <c r="EKN95" s="23"/>
      <c r="EKO95" s="23"/>
      <c r="EKP95" s="23"/>
      <c r="EKQ95" s="23"/>
      <c r="EKR95" s="23"/>
      <c r="EKS95" s="23"/>
      <c r="EKT95" s="23"/>
      <c r="EKU95" s="23"/>
      <c r="EKV95" s="23"/>
      <c r="EKW95" s="23"/>
      <c r="EKX95" s="23"/>
      <c r="EKY95" s="23"/>
      <c r="EKZ95" s="23"/>
      <c r="ELA95" s="23"/>
      <c r="ELB95" s="23"/>
      <c r="ELC95" s="23"/>
      <c r="ELD95" s="23"/>
      <c r="ELE95" s="23"/>
      <c r="ELF95" s="23"/>
      <c r="ELG95" s="23"/>
      <c r="ELH95" s="23"/>
      <c r="ELI95" s="23"/>
      <c r="ELJ95" s="23"/>
      <c r="ELK95" s="23"/>
      <c r="ELL95" s="23"/>
      <c r="ELM95" s="23"/>
      <c r="ELN95" s="23"/>
      <c r="ELO95" s="23"/>
      <c r="ELP95" s="23"/>
      <c r="ELQ95" s="23"/>
      <c r="ELR95" s="23"/>
      <c r="ELS95" s="23"/>
      <c r="ELT95" s="23"/>
      <c r="ELU95" s="23"/>
      <c r="ELV95" s="23"/>
      <c r="ELW95" s="23"/>
      <c r="ELX95" s="23"/>
      <c r="ELY95" s="23"/>
      <c r="ELZ95" s="23"/>
      <c r="EMA95" s="23"/>
      <c r="EMB95" s="23"/>
      <c r="EMC95" s="23"/>
      <c r="EMD95" s="23"/>
      <c r="EME95" s="23"/>
      <c r="EMF95" s="23"/>
      <c r="EMG95" s="23"/>
      <c r="EMH95" s="23"/>
      <c r="EMI95" s="23"/>
      <c r="EMJ95" s="23"/>
      <c r="EMK95" s="23"/>
      <c r="EML95" s="23"/>
      <c r="EMM95" s="23"/>
      <c r="EMN95" s="23"/>
      <c r="EMO95" s="23"/>
      <c r="EMP95" s="23"/>
      <c r="EMQ95" s="23"/>
      <c r="EMR95" s="23"/>
      <c r="EMS95" s="23"/>
      <c r="EMT95" s="23"/>
      <c r="EMU95" s="23"/>
      <c r="EMV95" s="23"/>
      <c r="EMW95" s="23"/>
      <c r="EMX95" s="23"/>
      <c r="EMY95" s="23"/>
      <c r="EMZ95" s="23"/>
      <c r="ENA95" s="23"/>
      <c r="ENB95" s="23"/>
      <c r="ENC95" s="23"/>
      <c r="END95" s="23"/>
      <c r="ENE95" s="23"/>
      <c r="ENF95" s="23"/>
      <c r="ENG95" s="23"/>
      <c r="ENH95" s="23"/>
      <c r="ENI95" s="23"/>
      <c r="ENJ95" s="23"/>
      <c r="ENK95" s="23"/>
      <c r="ENL95" s="23"/>
      <c r="ENM95" s="23"/>
      <c r="ENN95" s="23"/>
      <c r="ENO95" s="23"/>
      <c r="ENP95" s="23"/>
      <c r="ENQ95" s="23"/>
      <c r="ENR95" s="23"/>
      <c r="ENS95" s="23"/>
      <c r="ENT95" s="23"/>
      <c r="ENU95" s="23"/>
      <c r="ENV95" s="23"/>
      <c r="ENW95" s="23"/>
      <c r="ENX95" s="23"/>
      <c r="ENY95" s="23"/>
      <c r="ENZ95" s="23"/>
      <c r="EOA95" s="23"/>
      <c r="EOB95" s="23"/>
      <c r="EOC95" s="23"/>
      <c r="EOD95" s="23"/>
      <c r="EOE95" s="23"/>
      <c r="EOF95" s="23"/>
      <c r="EOG95" s="23"/>
      <c r="EOH95" s="23"/>
      <c r="EOI95" s="23"/>
      <c r="EOJ95" s="23"/>
      <c r="EOK95" s="23"/>
      <c r="EOL95" s="23"/>
      <c r="EOM95" s="23"/>
      <c r="EON95" s="23"/>
      <c r="EOO95" s="23"/>
      <c r="EOP95" s="23"/>
      <c r="EOQ95" s="23"/>
      <c r="EOR95" s="23"/>
      <c r="EOS95" s="23"/>
      <c r="EOT95" s="23"/>
      <c r="EOU95" s="23"/>
      <c r="EOV95" s="23"/>
      <c r="EOW95" s="23"/>
      <c r="EOX95" s="23"/>
      <c r="EOY95" s="23"/>
      <c r="EOZ95" s="23"/>
      <c r="EPA95" s="23"/>
      <c r="EPB95" s="23"/>
      <c r="EPC95" s="23"/>
      <c r="EPD95" s="23"/>
      <c r="EPE95" s="23"/>
      <c r="EPF95" s="23"/>
      <c r="EPG95" s="23"/>
      <c r="EPH95" s="23"/>
      <c r="EPI95" s="23"/>
      <c r="EPJ95" s="23"/>
      <c r="EPK95" s="23"/>
      <c r="EPL95" s="23"/>
      <c r="EPM95" s="23"/>
      <c r="EPN95" s="23"/>
      <c r="EPO95" s="23"/>
      <c r="EPP95" s="23"/>
      <c r="EPQ95" s="23"/>
      <c r="EPR95" s="23"/>
      <c r="EPS95" s="23"/>
      <c r="EPT95" s="23"/>
      <c r="EPU95" s="23"/>
      <c r="EPV95" s="23"/>
      <c r="EPW95" s="23"/>
      <c r="EPX95" s="23"/>
      <c r="EPY95" s="23"/>
      <c r="EPZ95" s="23"/>
      <c r="EQA95" s="23"/>
      <c r="EQB95" s="23"/>
      <c r="EQC95" s="23"/>
      <c r="EQD95" s="23"/>
      <c r="EQE95" s="23"/>
      <c r="EQF95" s="23"/>
      <c r="EQG95" s="23"/>
      <c r="EQH95" s="23"/>
      <c r="EQI95" s="23"/>
      <c r="EQJ95" s="23"/>
      <c r="EQK95" s="23"/>
      <c r="EQL95" s="23"/>
      <c r="EQM95" s="23"/>
      <c r="EQN95" s="23"/>
      <c r="EQO95" s="23"/>
      <c r="EQP95" s="23"/>
      <c r="EQQ95" s="23"/>
      <c r="EQR95" s="23"/>
      <c r="EQS95" s="23"/>
      <c r="EQT95" s="23"/>
      <c r="EQU95" s="23"/>
      <c r="EQV95" s="23"/>
      <c r="EQW95" s="23"/>
      <c r="EQX95" s="23"/>
      <c r="EQY95" s="23"/>
      <c r="EQZ95" s="23"/>
      <c r="ERA95" s="23"/>
      <c r="ERB95" s="23"/>
      <c r="ERC95" s="23"/>
      <c r="ERD95" s="23"/>
      <c r="ERE95" s="23"/>
      <c r="ERF95" s="23"/>
      <c r="ERG95" s="23"/>
      <c r="ERH95" s="23"/>
      <c r="ERI95" s="23"/>
      <c r="ERJ95" s="23"/>
      <c r="ERK95" s="23"/>
      <c r="ERL95" s="23"/>
      <c r="ERM95" s="23"/>
      <c r="ERN95" s="23"/>
      <c r="ERO95" s="23"/>
      <c r="ERP95" s="23"/>
      <c r="ERQ95" s="23"/>
      <c r="ERR95" s="23"/>
      <c r="ERS95" s="23"/>
      <c r="ERT95" s="23"/>
      <c r="ERU95" s="23"/>
      <c r="ERV95" s="23"/>
      <c r="ERW95" s="23"/>
      <c r="ERX95" s="23"/>
      <c r="ERY95" s="23"/>
      <c r="ERZ95" s="23"/>
      <c r="ESA95" s="23"/>
      <c r="ESB95" s="23"/>
      <c r="ESC95" s="23"/>
      <c r="ESD95" s="23"/>
      <c r="ESE95" s="23"/>
      <c r="ESF95" s="23"/>
      <c r="ESG95" s="23"/>
      <c r="ESH95" s="23"/>
      <c r="ESI95" s="23"/>
      <c r="ESJ95" s="23"/>
      <c r="ESK95" s="23"/>
      <c r="ESL95" s="23"/>
      <c r="ESM95" s="23"/>
      <c r="ESN95" s="23"/>
      <c r="ESO95" s="23"/>
      <c r="ESP95" s="23"/>
      <c r="ESQ95" s="23"/>
      <c r="ESR95" s="23"/>
      <c r="ESS95" s="23"/>
      <c r="EST95" s="23"/>
      <c r="ESU95" s="23"/>
      <c r="ESV95" s="23"/>
      <c r="ESW95" s="23"/>
      <c r="ESX95" s="23"/>
      <c r="ESY95" s="23"/>
      <c r="ESZ95" s="23"/>
      <c r="ETA95" s="23"/>
      <c r="ETB95" s="23"/>
      <c r="ETC95" s="23"/>
      <c r="ETD95" s="23"/>
      <c r="ETE95" s="23"/>
      <c r="ETF95" s="23"/>
      <c r="ETG95" s="23"/>
      <c r="ETH95" s="23"/>
      <c r="ETI95" s="23"/>
      <c r="ETJ95" s="23"/>
      <c r="ETK95" s="23"/>
      <c r="ETL95" s="23"/>
      <c r="ETM95" s="23"/>
      <c r="ETN95" s="23"/>
      <c r="ETO95" s="23"/>
      <c r="ETP95" s="23"/>
      <c r="ETQ95" s="23"/>
      <c r="ETR95" s="23"/>
      <c r="ETS95" s="23"/>
      <c r="ETT95" s="23"/>
      <c r="ETU95" s="23"/>
      <c r="ETV95" s="23"/>
      <c r="ETW95" s="23"/>
      <c r="ETX95" s="23"/>
      <c r="ETY95" s="23"/>
      <c r="ETZ95" s="23"/>
      <c r="EUA95" s="23"/>
      <c r="EUB95" s="23"/>
      <c r="EUC95" s="23"/>
      <c r="EUD95" s="23"/>
      <c r="EUE95" s="23"/>
      <c r="EUF95" s="23"/>
      <c r="EUG95" s="23"/>
      <c r="EUH95" s="23"/>
      <c r="EUI95" s="23"/>
      <c r="EUJ95" s="23"/>
      <c r="EUK95" s="23"/>
      <c r="EUL95" s="23"/>
      <c r="EUM95" s="23"/>
      <c r="EUN95" s="23"/>
      <c r="EUO95" s="23"/>
      <c r="EUP95" s="23"/>
      <c r="EUQ95" s="23"/>
      <c r="EUR95" s="23"/>
      <c r="EUS95" s="23"/>
      <c r="EUT95" s="23"/>
      <c r="EUU95" s="23"/>
      <c r="EUV95" s="23"/>
      <c r="EUW95" s="23"/>
      <c r="EUX95" s="23"/>
      <c r="EUY95" s="23"/>
      <c r="EUZ95" s="23"/>
      <c r="EVA95" s="23"/>
      <c r="EVB95" s="23"/>
      <c r="EVC95" s="23"/>
      <c r="EVD95" s="23"/>
      <c r="EVE95" s="23"/>
      <c r="EVF95" s="23"/>
      <c r="EVG95" s="23"/>
      <c r="EVH95" s="23"/>
      <c r="EVI95" s="23"/>
      <c r="EVJ95" s="23"/>
      <c r="EVK95" s="23"/>
      <c r="EVL95" s="23"/>
      <c r="EVM95" s="23"/>
      <c r="EVN95" s="23"/>
      <c r="EVO95" s="23"/>
      <c r="EVP95" s="23"/>
      <c r="EVQ95" s="23"/>
      <c r="EVR95" s="23"/>
      <c r="EVS95" s="23"/>
      <c r="EVT95" s="23"/>
      <c r="EVU95" s="23"/>
      <c r="EVV95" s="23"/>
      <c r="EVW95" s="23"/>
      <c r="EVX95" s="23"/>
      <c r="EVY95" s="23"/>
      <c r="EVZ95" s="23"/>
      <c r="EWA95" s="23"/>
      <c r="EWB95" s="23"/>
      <c r="EWC95" s="23"/>
      <c r="EWD95" s="23"/>
      <c r="EWE95" s="23"/>
      <c r="EWF95" s="23"/>
      <c r="EWG95" s="23"/>
      <c r="EWH95" s="23"/>
      <c r="EWI95" s="23"/>
      <c r="EWJ95" s="23"/>
      <c r="EWK95" s="23"/>
      <c r="EWL95" s="23"/>
      <c r="EWM95" s="23"/>
      <c r="EWN95" s="23"/>
      <c r="EWO95" s="23"/>
      <c r="EWP95" s="23"/>
      <c r="EWQ95" s="23"/>
      <c r="EWR95" s="23"/>
      <c r="EWS95" s="23"/>
      <c r="EWT95" s="23"/>
      <c r="EWU95" s="23"/>
      <c r="EWV95" s="23"/>
      <c r="EWW95" s="23"/>
      <c r="EWX95" s="23"/>
      <c r="EWY95" s="23"/>
      <c r="EWZ95" s="23"/>
      <c r="EXA95" s="23"/>
      <c r="EXB95" s="23"/>
      <c r="EXC95" s="23"/>
      <c r="EXD95" s="23"/>
      <c r="EXE95" s="23"/>
      <c r="EXF95" s="23"/>
      <c r="EXG95" s="23"/>
      <c r="EXH95" s="23"/>
      <c r="EXI95" s="23"/>
      <c r="EXJ95" s="23"/>
      <c r="EXK95" s="23"/>
      <c r="EXL95" s="23"/>
      <c r="EXM95" s="23"/>
      <c r="EXN95" s="23"/>
      <c r="EXO95" s="23"/>
      <c r="EXP95" s="23"/>
      <c r="EXQ95" s="23"/>
      <c r="EXR95" s="23"/>
      <c r="EXS95" s="23"/>
      <c r="EXT95" s="23"/>
      <c r="EXU95" s="23"/>
      <c r="EXV95" s="23"/>
      <c r="EXW95" s="23"/>
      <c r="EXX95" s="23"/>
      <c r="EXY95" s="23"/>
      <c r="EXZ95" s="23"/>
      <c r="EYA95" s="23"/>
      <c r="EYB95" s="23"/>
      <c r="EYC95" s="23"/>
      <c r="EYD95" s="23"/>
      <c r="EYE95" s="23"/>
      <c r="EYF95" s="23"/>
      <c r="EYG95" s="23"/>
      <c r="EYH95" s="23"/>
      <c r="EYI95" s="23"/>
      <c r="EYJ95" s="23"/>
      <c r="EYK95" s="23"/>
      <c r="EYL95" s="23"/>
      <c r="EYM95" s="23"/>
      <c r="EYN95" s="23"/>
      <c r="EYO95" s="23"/>
      <c r="EYP95" s="23"/>
      <c r="EYQ95" s="23"/>
      <c r="EYR95" s="23"/>
      <c r="EYS95" s="23"/>
      <c r="EYT95" s="23"/>
      <c r="EYU95" s="23"/>
      <c r="EYV95" s="23"/>
      <c r="EYW95" s="23"/>
      <c r="EYX95" s="23"/>
      <c r="EYY95" s="23"/>
      <c r="EYZ95" s="23"/>
      <c r="EZA95" s="23"/>
      <c r="EZB95" s="23"/>
      <c r="EZC95" s="23"/>
      <c r="EZD95" s="23"/>
      <c r="EZE95" s="23"/>
      <c r="EZF95" s="23"/>
      <c r="EZG95" s="23"/>
      <c r="EZH95" s="23"/>
      <c r="EZI95" s="23"/>
      <c r="EZJ95" s="23"/>
      <c r="EZK95" s="23"/>
      <c r="EZL95" s="23"/>
      <c r="EZM95" s="23"/>
      <c r="EZN95" s="23"/>
      <c r="EZO95" s="23"/>
      <c r="EZP95" s="23"/>
      <c r="EZQ95" s="23"/>
      <c r="EZR95" s="23"/>
      <c r="EZS95" s="23"/>
      <c r="EZT95" s="23"/>
      <c r="EZU95" s="23"/>
      <c r="EZV95" s="23"/>
      <c r="EZW95" s="23"/>
      <c r="EZX95" s="23"/>
      <c r="EZY95" s="23"/>
      <c r="EZZ95" s="23"/>
      <c r="FAA95" s="23"/>
      <c r="FAB95" s="23"/>
      <c r="FAC95" s="23"/>
      <c r="FAD95" s="23"/>
      <c r="FAE95" s="23"/>
      <c r="FAF95" s="23"/>
      <c r="FAG95" s="23"/>
      <c r="FAH95" s="23"/>
      <c r="FAI95" s="23"/>
      <c r="FAJ95" s="23"/>
      <c r="FAK95" s="23"/>
      <c r="FAL95" s="23"/>
      <c r="FAM95" s="23"/>
      <c r="FAN95" s="23"/>
      <c r="FAO95" s="23"/>
      <c r="FAP95" s="23"/>
      <c r="FAQ95" s="23"/>
      <c r="FAR95" s="23"/>
      <c r="FAS95" s="23"/>
      <c r="FAT95" s="23"/>
      <c r="FAU95" s="23"/>
      <c r="FAV95" s="23"/>
      <c r="FAW95" s="23"/>
      <c r="FAX95" s="23"/>
      <c r="FAY95" s="23"/>
      <c r="FAZ95" s="23"/>
      <c r="FBA95" s="23"/>
      <c r="FBB95" s="23"/>
      <c r="FBC95" s="23"/>
      <c r="FBD95" s="23"/>
      <c r="FBE95" s="23"/>
      <c r="FBF95" s="23"/>
      <c r="FBG95" s="23"/>
      <c r="FBH95" s="23"/>
      <c r="FBI95" s="23"/>
      <c r="FBJ95" s="23"/>
      <c r="FBK95" s="23"/>
      <c r="FBL95" s="23"/>
      <c r="FBM95" s="23"/>
      <c r="FBN95" s="23"/>
      <c r="FBO95" s="23"/>
      <c r="FBP95" s="23"/>
      <c r="FBQ95" s="23"/>
      <c r="FBR95" s="23"/>
      <c r="FBS95" s="23"/>
      <c r="FBT95" s="23"/>
      <c r="FBU95" s="23"/>
      <c r="FBV95" s="23"/>
      <c r="FBW95" s="23"/>
      <c r="FBX95" s="23"/>
      <c r="FBY95" s="23"/>
      <c r="FBZ95" s="23"/>
      <c r="FCA95" s="23"/>
      <c r="FCB95" s="23"/>
      <c r="FCC95" s="23"/>
      <c r="FCD95" s="23"/>
      <c r="FCE95" s="23"/>
      <c r="FCF95" s="23"/>
      <c r="FCG95" s="23"/>
      <c r="FCH95" s="23"/>
      <c r="FCI95" s="23"/>
      <c r="FCJ95" s="23"/>
      <c r="FCK95" s="23"/>
      <c r="FCL95" s="23"/>
      <c r="FCM95" s="23"/>
      <c r="FCN95" s="23"/>
      <c r="FCO95" s="23"/>
      <c r="FCP95" s="23"/>
      <c r="FCQ95" s="23"/>
      <c r="FCR95" s="23"/>
      <c r="FCS95" s="23"/>
      <c r="FCT95" s="23"/>
      <c r="FCU95" s="23"/>
      <c r="FCV95" s="23"/>
      <c r="FCW95" s="23"/>
      <c r="FCX95" s="23"/>
      <c r="FCY95" s="23"/>
      <c r="FCZ95" s="23"/>
      <c r="FDA95" s="23"/>
      <c r="FDB95" s="23"/>
      <c r="FDC95" s="23"/>
      <c r="FDD95" s="23"/>
      <c r="FDE95" s="23"/>
      <c r="FDF95" s="23"/>
      <c r="FDG95" s="23"/>
      <c r="FDH95" s="23"/>
      <c r="FDI95" s="23"/>
      <c r="FDJ95" s="23"/>
      <c r="FDK95" s="23"/>
      <c r="FDL95" s="23"/>
      <c r="FDM95" s="23"/>
      <c r="FDN95" s="23"/>
      <c r="FDO95" s="23"/>
      <c r="FDP95" s="23"/>
      <c r="FDQ95" s="23"/>
      <c r="FDR95" s="23"/>
      <c r="FDS95" s="23"/>
      <c r="FDT95" s="23"/>
      <c r="FDU95" s="23"/>
      <c r="FDV95" s="23"/>
      <c r="FDW95" s="23"/>
      <c r="FDX95" s="23"/>
      <c r="FDY95" s="23"/>
      <c r="FDZ95" s="23"/>
      <c r="FEA95" s="23"/>
      <c r="FEB95" s="23"/>
      <c r="FEC95" s="23"/>
      <c r="FED95" s="23"/>
      <c r="FEE95" s="23"/>
      <c r="FEF95" s="23"/>
      <c r="FEG95" s="23"/>
      <c r="FEH95" s="23"/>
      <c r="FEI95" s="23"/>
      <c r="FEJ95" s="23"/>
      <c r="FEK95" s="23"/>
      <c r="FEL95" s="23"/>
      <c r="FEM95" s="23"/>
      <c r="FEN95" s="23"/>
      <c r="FEO95" s="23"/>
      <c r="FEP95" s="23"/>
      <c r="FEQ95" s="23"/>
      <c r="FER95" s="23"/>
      <c r="FES95" s="23"/>
      <c r="FET95" s="23"/>
      <c r="FEU95" s="23"/>
      <c r="FEV95" s="23"/>
      <c r="FEW95" s="23"/>
      <c r="FEX95" s="23"/>
      <c r="FEY95" s="23"/>
      <c r="FEZ95" s="23"/>
      <c r="FFA95" s="23"/>
      <c r="FFB95" s="23"/>
      <c r="FFC95" s="23"/>
      <c r="FFD95" s="23"/>
      <c r="FFE95" s="23"/>
      <c r="FFF95" s="23"/>
      <c r="FFG95" s="23"/>
      <c r="FFH95" s="23"/>
      <c r="FFI95" s="23"/>
      <c r="FFJ95" s="23"/>
      <c r="FFK95" s="23"/>
      <c r="FFL95" s="23"/>
      <c r="FFM95" s="23"/>
      <c r="FFN95" s="23"/>
      <c r="FFO95" s="23"/>
      <c r="FFP95" s="23"/>
      <c r="FFQ95" s="23"/>
      <c r="FFR95" s="23"/>
      <c r="FFS95" s="23"/>
      <c r="FFT95" s="23"/>
      <c r="FFU95" s="23"/>
      <c r="FFV95" s="23"/>
      <c r="FFW95" s="23"/>
      <c r="FFX95" s="23"/>
      <c r="FFY95" s="23"/>
      <c r="FFZ95" s="23"/>
      <c r="FGA95" s="23"/>
      <c r="FGB95" s="23"/>
      <c r="FGC95" s="23"/>
      <c r="FGD95" s="23"/>
      <c r="FGE95" s="23"/>
      <c r="FGF95" s="23"/>
      <c r="FGG95" s="23"/>
      <c r="FGH95" s="23"/>
      <c r="FGI95" s="23"/>
      <c r="FGJ95" s="23"/>
      <c r="FGK95" s="23"/>
      <c r="FGL95" s="23"/>
      <c r="FGM95" s="23"/>
      <c r="FGN95" s="23"/>
      <c r="FGO95" s="23"/>
      <c r="FGP95" s="23"/>
      <c r="FGQ95" s="23"/>
      <c r="FGR95" s="23"/>
      <c r="FGS95" s="23"/>
      <c r="FGT95" s="23"/>
      <c r="FGU95" s="23"/>
      <c r="FGV95" s="23"/>
      <c r="FGW95" s="23"/>
      <c r="FGX95" s="23"/>
      <c r="FGY95" s="23"/>
      <c r="FGZ95" s="23"/>
      <c r="FHA95" s="23"/>
      <c r="FHB95" s="23"/>
      <c r="FHC95" s="23"/>
      <c r="FHD95" s="23"/>
      <c r="FHE95" s="23"/>
      <c r="FHF95" s="23"/>
      <c r="FHG95" s="23"/>
      <c r="FHH95" s="23"/>
      <c r="FHI95" s="23"/>
      <c r="FHJ95" s="23"/>
      <c r="FHK95" s="23"/>
      <c r="FHL95" s="23"/>
      <c r="FHM95" s="23"/>
      <c r="FHN95" s="23"/>
      <c r="FHO95" s="23"/>
      <c r="FHP95" s="23"/>
      <c r="FHQ95" s="23"/>
      <c r="FHR95" s="23"/>
      <c r="FHS95" s="23"/>
      <c r="FHT95" s="23"/>
      <c r="FHU95" s="23"/>
      <c r="FHV95" s="23"/>
      <c r="FHW95" s="23"/>
      <c r="FHX95" s="23"/>
      <c r="FHY95" s="23"/>
      <c r="FHZ95" s="23"/>
      <c r="FIA95" s="23"/>
      <c r="FIB95" s="23"/>
      <c r="FIC95" s="23"/>
      <c r="FID95" s="23"/>
      <c r="FIE95" s="23"/>
      <c r="FIF95" s="23"/>
      <c r="FIG95" s="23"/>
      <c r="FIH95" s="23"/>
      <c r="FII95" s="23"/>
      <c r="FIJ95" s="23"/>
      <c r="FIK95" s="23"/>
      <c r="FIL95" s="23"/>
      <c r="FIM95" s="23"/>
      <c r="FIN95" s="23"/>
      <c r="FIO95" s="23"/>
      <c r="FIP95" s="23"/>
      <c r="FIQ95" s="23"/>
      <c r="FIR95" s="23"/>
      <c r="FIS95" s="23"/>
      <c r="FIT95" s="23"/>
      <c r="FIU95" s="23"/>
      <c r="FIV95" s="23"/>
      <c r="FIW95" s="23"/>
      <c r="FIX95" s="23"/>
      <c r="FIY95" s="23"/>
      <c r="FIZ95" s="23"/>
      <c r="FJA95" s="23"/>
      <c r="FJB95" s="23"/>
      <c r="FJC95" s="23"/>
      <c r="FJD95" s="23"/>
      <c r="FJE95" s="23"/>
      <c r="FJF95" s="23"/>
      <c r="FJG95" s="23"/>
      <c r="FJH95" s="23"/>
      <c r="FJI95" s="23"/>
      <c r="FJJ95" s="23"/>
      <c r="FJK95" s="23"/>
      <c r="FJL95" s="23"/>
      <c r="FJM95" s="23"/>
      <c r="FJN95" s="23"/>
      <c r="FJO95" s="23"/>
      <c r="FJP95" s="23"/>
      <c r="FJQ95" s="23"/>
      <c r="FJR95" s="23"/>
      <c r="FJS95" s="23"/>
      <c r="FJT95" s="23"/>
      <c r="FJU95" s="23"/>
      <c r="FJV95" s="23"/>
      <c r="FJW95" s="23"/>
      <c r="FJX95" s="23"/>
      <c r="FJY95" s="23"/>
      <c r="FJZ95" s="23"/>
      <c r="FKA95" s="23"/>
      <c r="FKB95" s="23"/>
      <c r="FKC95" s="23"/>
      <c r="FKD95" s="23"/>
      <c r="FKE95" s="23"/>
      <c r="FKF95" s="23"/>
      <c r="FKG95" s="23"/>
      <c r="FKH95" s="23"/>
      <c r="FKI95" s="23"/>
      <c r="FKJ95" s="23"/>
      <c r="FKK95" s="23"/>
      <c r="FKL95" s="23"/>
      <c r="FKM95" s="23"/>
      <c r="FKN95" s="23"/>
      <c r="FKO95" s="23"/>
      <c r="FKP95" s="23"/>
      <c r="FKQ95" s="23"/>
      <c r="FKR95" s="23"/>
      <c r="FKS95" s="23"/>
      <c r="FKT95" s="23"/>
      <c r="FKU95" s="23"/>
      <c r="FKV95" s="23"/>
      <c r="FKW95" s="23"/>
      <c r="FKX95" s="23"/>
      <c r="FKY95" s="23"/>
      <c r="FKZ95" s="23"/>
      <c r="FLA95" s="23"/>
      <c r="FLB95" s="23"/>
      <c r="FLC95" s="23"/>
      <c r="FLD95" s="23"/>
      <c r="FLE95" s="23"/>
      <c r="FLF95" s="23"/>
      <c r="FLG95" s="23"/>
      <c r="FLH95" s="23"/>
      <c r="FLI95" s="23"/>
      <c r="FLJ95" s="23"/>
      <c r="FLK95" s="23"/>
      <c r="FLL95" s="23"/>
      <c r="FLM95" s="23"/>
      <c r="FLN95" s="23"/>
      <c r="FLO95" s="23"/>
      <c r="FLP95" s="23"/>
      <c r="FLQ95" s="23"/>
      <c r="FLR95" s="23"/>
      <c r="FLS95" s="23"/>
      <c r="FLT95" s="23"/>
      <c r="FLU95" s="23"/>
      <c r="FLV95" s="23"/>
      <c r="FLW95" s="23"/>
      <c r="FLX95" s="23"/>
      <c r="FLY95" s="23"/>
      <c r="FLZ95" s="23"/>
      <c r="FMA95" s="23"/>
      <c r="FMB95" s="23"/>
      <c r="FMC95" s="23"/>
      <c r="FMD95" s="23"/>
      <c r="FME95" s="23"/>
      <c r="FMF95" s="23"/>
      <c r="FMG95" s="23"/>
      <c r="FMH95" s="23"/>
      <c r="FMI95" s="23"/>
      <c r="FMJ95" s="23"/>
      <c r="FMK95" s="23"/>
      <c r="FML95" s="23"/>
      <c r="FMM95" s="23"/>
      <c r="FMN95" s="23"/>
      <c r="FMO95" s="23"/>
      <c r="FMP95" s="23"/>
      <c r="FMQ95" s="23"/>
      <c r="FMR95" s="23"/>
      <c r="FMS95" s="23"/>
      <c r="FMT95" s="23"/>
      <c r="FMU95" s="23"/>
      <c r="FMV95" s="23"/>
      <c r="FMW95" s="23"/>
      <c r="FMX95" s="23"/>
      <c r="FMY95" s="23"/>
      <c r="FMZ95" s="23"/>
      <c r="FNA95" s="23"/>
      <c r="FNB95" s="23"/>
      <c r="FNC95" s="23"/>
      <c r="FND95" s="23"/>
      <c r="FNE95" s="23"/>
      <c r="FNF95" s="23"/>
      <c r="FNG95" s="23"/>
      <c r="FNH95" s="23"/>
      <c r="FNI95" s="23"/>
      <c r="FNJ95" s="23"/>
      <c r="FNK95" s="23"/>
      <c r="FNL95" s="23"/>
      <c r="FNM95" s="23"/>
      <c r="FNN95" s="23"/>
      <c r="FNO95" s="23"/>
      <c r="FNP95" s="23"/>
      <c r="FNQ95" s="23"/>
      <c r="FNR95" s="23"/>
      <c r="FNS95" s="23"/>
      <c r="FNT95" s="23"/>
      <c r="FNU95" s="23"/>
      <c r="FNV95" s="23"/>
      <c r="FNW95" s="23"/>
      <c r="FNX95" s="23"/>
      <c r="FNY95" s="23"/>
      <c r="FNZ95" s="23"/>
      <c r="FOA95" s="23"/>
      <c r="FOB95" s="23"/>
      <c r="FOC95" s="23"/>
      <c r="FOD95" s="23"/>
      <c r="FOE95" s="23"/>
      <c r="FOF95" s="23"/>
      <c r="FOG95" s="23"/>
      <c r="FOH95" s="23"/>
      <c r="FOI95" s="23"/>
      <c r="FOJ95" s="23"/>
      <c r="FOK95" s="23"/>
      <c r="FOL95" s="23"/>
      <c r="FOM95" s="23"/>
      <c r="FON95" s="23"/>
      <c r="FOO95" s="23"/>
      <c r="FOP95" s="23"/>
      <c r="FOQ95" s="23"/>
      <c r="FOR95" s="23"/>
      <c r="FOS95" s="23"/>
      <c r="FOT95" s="23"/>
      <c r="FOU95" s="23"/>
      <c r="FOV95" s="23"/>
      <c r="FOW95" s="23"/>
      <c r="FOX95" s="23"/>
      <c r="FOY95" s="23"/>
      <c r="FOZ95" s="23"/>
      <c r="FPA95" s="23"/>
      <c r="FPB95" s="23"/>
      <c r="FPC95" s="23"/>
      <c r="FPD95" s="23"/>
      <c r="FPE95" s="23"/>
      <c r="FPF95" s="23"/>
      <c r="FPG95" s="23"/>
      <c r="FPH95" s="23"/>
      <c r="FPI95" s="23"/>
      <c r="FPJ95" s="23"/>
      <c r="FPK95" s="23"/>
      <c r="FPL95" s="23"/>
      <c r="FPM95" s="23"/>
      <c r="FPN95" s="23"/>
      <c r="FPO95" s="23"/>
      <c r="FPP95" s="23"/>
      <c r="FPQ95" s="23"/>
      <c r="FPR95" s="23"/>
      <c r="FPS95" s="23"/>
      <c r="FPT95" s="23"/>
      <c r="FPU95" s="23"/>
      <c r="FPV95" s="23"/>
      <c r="FPW95" s="23"/>
      <c r="FPX95" s="23"/>
      <c r="FPY95" s="23"/>
      <c r="FPZ95" s="23"/>
      <c r="FQA95" s="23"/>
      <c r="FQB95" s="23"/>
      <c r="FQC95" s="23"/>
      <c r="FQD95" s="23"/>
      <c r="FQE95" s="23"/>
      <c r="FQF95" s="23"/>
      <c r="FQG95" s="23"/>
      <c r="FQH95" s="23"/>
      <c r="FQI95" s="23"/>
      <c r="FQJ95" s="23"/>
      <c r="FQK95" s="23"/>
      <c r="FQL95" s="23"/>
      <c r="FQM95" s="23"/>
      <c r="FQN95" s="23"/>
      <c r="FQO95" s="23"/>
      <c r="FQP95" s="23"/>
      <c r="FQQ95" s="23"/>
      <c r="FQR95" s="23"/>
      <c r="FQS95" s="23"/>
      <c r="FQT95" s="23"/>
      <c r="FQU95" s="23"/>
      <c r="FQV95" s="23"/>
      <c r="FQW95" s="23"/>
      <c r="FQX95" s="23"/>
      <c r="FQY95" s="23"/>
      <c r="FQZ95" s="23"/>
      <c r="FRA95" s="23"/>
      <c r="FRB95" s="23"/>
      <c r="FRC95" s="23"/>
      <c r="FRD95" s="23"/>
      <c r="FRE95" s="23"/>
      <c r="FRF95" s="23"/>
      <c r="FRG95" s="23"/>
      <c r="FRH95" s="23"/>
      <c r="FRI95" s="23"/>
      <c r="FRJ95" s="23"/>
      <c r="FRK95" s="23"/>
      <c r="FRL95" s="23"/>
      <c r="FRM95" s="23"/>
      <c r="FRN95" s="23"/>
      <c r="FRO95" s="23"/>
      <c r="FRP95" s="23"/>
      <c r="FRQ95" s="23"/>
      <c r="FRR95" s="23"/>
      <c r="FRS95" s="23"/>
      <c r="FRT95" s="23"/>
      <c r="FRU95" s="23"/>
      <c r="FRV95" s="23"/>
      <c r="FRW95" s="23"/>
      <c r="FRX95" s="23"/>
      <c r="FRY95" s="23"/>
      <c r="FRZ95" s="23"/>
      <c r="FSA95" s="23"/>
      <c r="FSB95" s="23"/>
      <c r="FSC95" s="23"/>
      <c r="FSD95" s="23"/>
      <c r="FSE95" s="23"/>
      <c r="FSF95" s="23"/>
      <c r="FSG95" s="23"/>
      <c r="FSH95" s="23"/>
      <c r="FSI95" s="23"/>
      <c r="FSJ95" s="23"/>
      <c r="FSK95" s="23"/>
      <c r="FSL95" s="23"/>
      <c r="FSM95" s="23"/>
      <c r="FSN95" s="23"/>
      <c r="FSO95" s="23"/>
      <c r="FSP95" s="23"/>
      <c r="FSQ95" s="23"/>
      <c r="FSR95" s="23"/>
      <c r="FSS95" s="23"/>
      <c r="FST95" s="23"/>
      <c r="FSU95" s="23"/>
      <c r="FSV95" s="23"/>
      <c r="FSW95" s="23"/>
      <c r="FSX95" s="23"/>
      <c r="FSY95" s="23"/>
      <c r="FSZ95" s="23"/>
      <c r="FTA95" s="23"/>
      <c r="FTB95" s="23"/>
      <c r="FTC95" s="23"/>
      <c r="FTD95" s="23"/>
      <c r="FTE95" s="23"/>
      <c r="FTF95" s="23"/>
      <c r="FTG95" s="23"/>
      <c r="FTH95" s="23"/>
      <c r="FTI95" s="23"/>
      <c r="FTJ95" s="23"/>
      <c r="FTK95" s="23"/>
      <c r="FTL95" s="23"/>
      <c r="FTM95" s="23"/>
      <c r="FTN95" s="23"/>
      <c r="FTO95" s="23"/>
      <c r="FTP95" s="23"/>
      <c r="FTQ95" s="23"/>
      <c r="FTR95" s="23"/>
      <c r="FTS95" s="23"/>
      <c r="FTT95" s="23"/>
      <c r="FTU95" s="23"/>
      <c r="FTV95" s="23"/>
      <c r="FTW95" s="23"/>
      <c r="FTX95" s="23"/>
      <c r="FTY95" s="23"/>
      <c r="FTZ95" s="23"/>
      <c r="FUA95" s="23"/>
      <c r="FUB95" s="23"/>
      <c r="FUC95" s="23"/>
      <c r="FUD95" s="23"/>
      <c r="FUE95" s="23"/>
      <c r="FUF95" s="23"/>
      <c r="FUG95" s="23"/>
      <c r="FUH95" s="23"/>
      <c r="FUI95" s="23"/>
      <c r="FUJ95" s="23"/>
      <c r="FUK95" s="23"/>
      <c r="FUL95" s="23"/>
      <c r="FUM95" s="23"/>
      <c r="FUN95" s="23"/>
      <c r="FUO95" s="23"/>
      <c r="FUP95" s="23"/>
      <c r="FUQ95" s="23"/>
      <c r="FUR95" s="23"/>
      <c r="FUS95" s="23"/>
      <c r="FUT95" s="23"/>
      <c r="FUU95" s="23"/>
      <c r="FUV95" s="23"/>
      <c r="FUW95" s="23"/>
      <c r="FUX95" s="23"/>
      <c r="FUY95" s="23"/>
      <c r="FUZ95" s="23"/>
      <c r="FVA95" s="23"/>
      <c r="FVB95" s="23"/>
      <c r="FVC95" s="23"/>
      <c r="FVD95" s="23"/>
      <c r="FVE95" s="23"/>
      <c r="FVF95" s="23"/>
      <c r="FVG95" s="23"/>
      <c r="FVH95" s="23"/>
      <c r="FVI95" s="23"/>
      <c r="FVJ95" s="23"/>
      <c r="FVK95" s="23"/>
      <c r="FVL95" s="23"/>
      <c r="FVM95" s="23"/>
      <c r="FVN95" s="23"/>
      <c r="FVO95" s="23"/>
      <c r="FVP95" s="23"/>
      <c r="FVQ95" s="23"/>
      <c r="FVR95" s="23"/>
      <c r="FVS95" s="23"/>
      <c r="FVT95" s="23"/>
      <c r="FVU95" s="23"/>
      <c r="FVV95" s="23"/>
      <c r="FVW95" s="23"/>
      <c r="FVX95" s="23"/>
      <c r="FVY95" s="23"/>
      <c r="FVZ95" s="23"/>
      <c r="FWA95" s="23"/>
      <c r="FWB95" s="23"/>
      <c r="FWC95" s="23"/>
      <c r="FWD95" s="23"/>
      <c r="FWE95" s="23"/>
      <c r="FWF95" s="23"/>
      <c r="FWG95" s="23"/>
      <c r="FWH95" s="23"/>
      <c r="FWI95" s="23"/>
      <c r="FWJ95" s="23"/>
      <c r="FWK95" s="23"/>
      <c r="FWL95" s="23"/>
      <c r="FWM95" s="23"/>
      <c r="FWN95" s="23"/>
      <c r="FWO95" s="23"/>
      <c r="FWP95" s="23"/>
      <c r="FWQ95" s="23"/>
      <c r="FWR95" s="23"/>
      <c r="FWS95" s="23"/>
      <c r="FWT95" s="23"/>
      <c r="FWU95" s="23"/>
      <c r="FWV95" s="23"/>
      <c r="FWW95" s="23"/>
      <c r="FWX95" s="23"/>
      <c r="FWY95" s="23"/>
      <c r="FWZ95" s="23"/>
      <c r="FXA95" s="23"/>
      <c r="FXB95" s="23"/>
      <c r="FXC95" s="23"/>
      <c r="FXD95" s="23"/>
      <c r="FXE95" s="23"/>
      <c r="FXF95" s="23"/>
      <c r="FXG95" s="23"/>
      <c r="FXH95" s="23"/>
      <c r="FXI95" s="23"/>
      <c r="FXJ95" s="23"/>
      <c r="FXK95" s="23"/>
      <c r="FXL95" s="23"/>
      <c r="FXM95" s="23"/>
      <c r="FXN95" s="23"/>
      <c r="FXO95" s="23"/>
      <c r="FXP95" s="23"/>
      <c r="FXQ95" s="23"/>
      <c r="FXR95" s="23"/>
      <c r="FXS95" s="23"/>
      <c r="FXT95" s="23"/>
      <c r="FXU95" s="23"/>
      <c r="FXV95" s="23"/>
      <c r="FXW95" s="23"/>
      <c r="FXX95" s="23"/>
      <c r="FXY95" s="23"/>
      <c r="FXZ95" s="23"/>
      <c r="FYA95" s="23"/>
      <c r="FYB95" s="23"/>
      <c r="FYC95" s="23"/>
      <c r="FYD95" s="23"/>
      <c r="FYE95" s="23"/>
      <c r="FYF95" s="23"/>
      <c r="FYG95" s="23"/>
      <c r="FYH95" s="23"/>
      <c r="FYI95" s="23"/>
      <c r="FYJ95" s="23"/>
      <c r="FYK95" s="23"/>
      <c r="FYL95" s="23"/>
      <c r="FYM95" s="23"/>
      <c r="FYN95" s="23"/>
      <c r="FYO95" s="23"/>
      <c r="FYP95" s="23"/>
      <c r="FYQ95" s="23"/>
      <c r="FYR95" s="23"/>
      <c r="FYS95" s="23"/>
      <c r="FYT95" s="23"/>
      <c r="FYU95" s="23"/>
      <c r="FYV95" s="23"/>
      <c r="FYW95" s="23"/>
      <c r="FYX95" s="23"/>
      <c r="FYY95" s="23"/>
      <c r="FYZ95" s="23"/>
      <c r="FZA95" s="23"/>
      <c r="FZB95" s="23"/>
      <c r="FZC95" s="23"/>
      <c r="FZD95" s="23"/>
      <c r="FZE95" s="23"/>
      <c r="FZF95" s="23"/>
      <c r="FZG95" s="23"/>
      <c r="FZH95" s="23"/>
      <c r="FZI95" s="23"/>
      <c r="FZJ95" s="23"/>
      <c r="FZK95" s="23"/>
      <c r="FZL95" s="23"/>
      <c r="FZM95" s="23"/>
      <c r="FZN95" s="23"/>
      <c r="FZO95" s="23"/>
      <c r="FZP95" s="23"/>
      <c r="FZQ95" s="23"/>
      <c r="FZR95" s="23"/>
      <c r="FZS95" s="23"/>
      <c r="FZT95" s="23"/>
      <c r="FZU95" s="23"/>
      <c r="FZV95" s="23"/>
      <c r="FZW95" s="23"/>
      <c r="FZX95" s="23"/>
      <c r="FZY95" s="23"/>
      <c r="FZZ95" s="23"/>
      <c r="GAA95" s="23"/>
      <c r="GAB95" s="23"/>
      <c r="GAC95" s="23"/>
      <c r="GAD95" s="23"/>
      <c r="GAE95" s="23"/>
      <c r="GAF95" s="23"/>
      <c r="GAG95" s="23"/>
      <c r="GAH95" s="23"/>
      <c r="GAI95" s="23"/>
      <c r="GAJ95" s="23"/>
      <c r="GAK95" s="23"/>
      <c r="GAL95" s="23"/>
      <c r="GAM95" s="23"/>
      <c r="GAN95" s="23"/>
      <c r="GAO95" s="23"/>
      <c r="GAP95" s="23"/>
      <c r="GAQ95" s="23"/>
      <c r="GAR95" s="23"/>
      <c r="GAS95" s="23"/>
      <c r="GAT95" s="23"/>
      <c r="GAU95" s="23"/>
      <c r="GAV95" s="23"/>
      <c r="GAW95" s="23"/>
      <c r="GAX95" s="23"/>
      <c r="GAY95" s="23"/>
      <c r="GAZ95" s="23"/>
      <c r="GBA95" s="23"/>
      <c r="GBB95" s="23"/>
      <c r="GBC95" s="23"/>
      <c r="GBD95" s="23"/>
      <c r="GBE95" s="23"/>
      <c r="GBF95" s="23"/>
      <c r="GBG95" s="23"/>
      <c r="GBH95" s="23"/>
      <c r="GBI95" s="23"/>
      <c r="GBJ95" s="23"/>
      <c r="GBK95" s="23"/>
      <c r="GBL95" s="23"/>
      <c r="GBM95" s="23"/>
      <c r="GBN95" s="23"/>
      <c r="GBO95" s="23"/>
      <c r="GBP95" s="23"/>
      <c r="GBQ95" s="23"/>
      <c r="GBR95" s="23"/>
      <c r="GBS95" s="23"/>
      <c r="GBT95" s="23"/>
      <c r="GBU95" s="23"/>
      <c r="GBV95" s="23"/>
      <c r="GBW95" s="23"/>
      <c r="GBX95" s="23"/>
      <c r="GBY95" s="23"/>
      <c r="GBZ95" s="23"/>
      <c r="GCA95" s="23"/>
      <c r="GCB95" s="23"/>
      <c r="GCC95" s="23"/>
      <c r="GCD95" s="23"/>
      <c r="GCE95" s="23"/>
      <c r="GCF95" s="23"/>
      <c r="GCG95" s="23"/>
      <c r="GCH95" s="23"/>
      <c r="GCI95" s="23"/>
      <c r="GCJ95" s="23"/>
      <c r="GCK95" s="23"/>
      <c r="GCL95" s="23"/>
      <c r="GCM95" s="23"/>
      <c r="GCN95" s="23"/>
      <c r="GCO95" s="23"/>
      <c r="GCP95" s="23"/>
      <c r="GCQ95" s="23"/>
      <c r="GCR95" s="23"/>
      <c r="GCS95" s="23"/>
      <c r="GCT95" s="23"/>
      <c r="GCU95" s="23"/>
      <c r="GCV95" s="23"/>
      <c r="GCW95" s="23"/>
      <c r="GCX95" s="23"/>
      <c r="GCY95" s="23"/>
      <c r="GCZ95" s="23"/>
      <c r="GDA95" s="23"/>
      <c r="GDB95" s="23"/>
      <c r="GDC95" s="23"/>
      <c r="GDD95" s="23"/>
      <c r="GDE95" s="23"/>
      <c r="GDF95" s="23"/>
      <c r="GDG95" s="23"/>
      <c r="GDH95" s="23"/>
      <c r="GDI95" s="23"/>
      <c r="GDJ95" s="23"/>
      <c r="GDK95" s="23"/>
      <c r="GDL95" s="23"/>
      <c r="GDM95" s="23"/>
      <c r="GDN95" s="23"/>
      <c r="GDO95" s="23"/>
      <c r="GDP95" s="23"/>
      <c r="GDQ95" s="23"/>
      <c r="GDR95" s="23"/>
      <c r="GDS95" s="23"/>
      <c r="GDT95" s="23"/>
      <c r="GDU95" s="23"/>
      <c r="GDV95" s="23"/>
      <c r="GDW95" s="23"/>
      <c r="GDX95" s="23"/>
      <c r="GDY95" s="23"/>
      <c r="GDZ95" s="23"/>
      <c r="GEA95" s="23"/>
      <c r="GEB95" s="23"/>
      <c r="GEC95" s="23"/>
      <c r="GED95" s="23"/>
      <c r="GEE95" s="23"/>
      <c r="GEF95" s="23"/>
      <c r="GEG95" s="23"/>
      <c r="GEH95" s="23"/>
      <c r="GEI95" s="23"/>
      <c r="GEJ95" s="23"/>
      <c r="GEK95" s="23"/>
      <c r="GEL95" s="23"/>
      <c r="GEM95" s="23"/>
      <c r="GEN95" s="23"/>
      <c r="GEO95" s="23"/>
      <c r="GEP95" s="23"/>
      <c r="GEQ95" s="23"/>
      <c r="GER95" s="23"/>
      <c r="GES95" s="23"/>
      <c r="GET95" s="23"/>
      <c r="GEU95" s="23"/>
      <c r="GEV95" s="23"/>
      <c r="GEW95" s="23"/>
      <c r="GEX95" s="23"/>
      <c r="GEY95" s="23"/>
      <c r="GEZ95" s="23"/>
      <c r="GFA95" s="23"/>
      <c r="GFB95" s="23"/>
      <c r="GFC95" s="23"/>
      <c r="GFD95" s="23"/>
      <c r="GFE95" s="23"/>
      <c r="GFF95" s="23"/>
      <c r="GFG95" s="23"/>
      <c r="GFH95" s="23"/>
      <c r="GFI95" s="23"/>
      <c r="GFJ95" s="23"/>
      <c r="GFK95" s="23"/>
      <c r="GFL95" s="23"/>
      <c r="GFM95" s="23"/>
      <c r="GFN95" s="23"/>
      <c r="GFO95" s="23"/>
      <c r="GFP95" s="23"/>
      <c r="GFQ95" s="23"/>
      <c r="GFR95" s="23"/>
      <c r="GFS95" s="23"/>
      <c r="GFT95" s="23"/>
      <c r="GFU95" s="23"/>
      <c r="GFV95" s="23"/>
      <c r="GFW95" s="23"/>
      <c r="GFX95" s="23"/>
      <c r="GFY95" s="23"/>
      <c r="GFZ95" s="23"/>
      <c r="GGA95" s="23"/>
      <c r="GGB95" s="23"/>
      <c r="GGC95" s="23"/>
      <c r="GGD95" s="23"/>
      <c r="GGE95" s="23"/>
      <c r="GGF95" s="23"/>
      <c r="GGG95" s="23"/>
      <c r="GGH95" s="23"/>
      <c r="GGI95" s="23"/>
      <c r="GGJ95" s="23"/>
      <c r="GGK95" s="23"/>
      <c r="GGL95" s="23"/>
      <c r="GGM95" s="23"/>
      <c r="GGN95" s="23"/>
      <c r="GGO95" s="23"/>
      <c r="GGP95" s="23"/>
      <c r="GGQ95" s="23"/>
      <c r="GGR95" s="23"/>
      <c r="GGS95" s="23"/>
      <c r="GGT95" s="23"/>
      <c r="GGU95" s="23"/>
      <c r="GGV95" s="23"/>
      <c r="GGW95" s="23"/>
      <c r="GGX95" s="23"/>
      <c r="GGY95" s="23"/>
      <c r="GGZ95" s="23"/>
      <c r="GHA95" s="23"/>
      <c r="GHB95" s="23"/>
      <c r="GHC95" s="23"/>
      <c r="GHD95" s="23"/>
      <c r="GHE95" s="23"/>
      <c r="GHF95" s="23"/>
      <c r="GHG95" s="23"/>
      <c r="GHH95" s="23"/>
      <c r="GHI95" s="23"/>
      <c r="GHJ95" s="23"/>
      <c r="GHK95" s="23"/>
      <c r="GHL95" s="23"/>
      <c r="GHM95" s="23"/>
      <c r="GHN95" s="23"/>
      <c r="GHO95" s="23"/>
      <c r="GHP95" s="23"/>
      <c r="GHQ95" s="23"/>
      <c r="GHR95" s="23"/>
      <c r="GHS95" s="23"/>
      <c r="GHT95" s="23"/>
      <c r="GHU95" s="23"/>
      <c r="GHV95" s="23"/>
      <c r="GHW95" s="23"/>
      <c r="GHX95" s="23"/>
      <c r="GHY95" s="23"/>
      <c r="GHZ95" s="23"/>
      <c r="GIA95" s="23"/>
      <c r="GIB95" s="23"/>
      <c r="GIC95" s="23"/>
      <c r="GID95" s="23"/>
      <c r="GIE95" s="23"/>
      <c r="GIF95" s="23"/>
      <c r="GIG95" s="23"/>
      <c r="GIH95" s="23"/>
      <c r="GII95" s="23"/>
      <c r="GIJ95" s="23"/>
      <c r="GIK95" s="23"/>
      <c r="GIL95" s="23"/>
      <c r="GIM95" s="23"/>
      <c r="GIN95" s="23"/>
      <c r="GIO95" s="23"/>
      <c r="GIP95" s="23"/>
      <c r="GIQ95" s="23"/>
      <c r="GIR95" s="23"/>
      <c r="GIS95" s="23"/>
      <c r="GIT95" s="23"/>
      <c r="GIU95" s="23"/>
      <c r="GIV95" s="23"/>
      <c r="GIW95" s="23"/>
      <c r="GIX95" s="23"/>
      <c r="GIY95" s="23"/>
      <c r="GIZ95" s="23"/>
      <c r="GJA95" s="23"/>
      <c r="GJB95" s="23"/>
      <c r="GJC95" s="23"/>
      <c r="GJD95" s="23"/>
      <c r="GJE95" s="23"/>
      <c r="GJF95" s="23"/>
      <c r="GJG95" s="23"/>
      <c r="GJH95" s="23"/>
      <c r="GJI95" s="23"/>
      <c r="GJJ95" s="23"/>
      <c r="GJK95" s="23"/>
      <c r="GJL95" s="23"/>
      <c r="GJM95" s="23"/>
      <c r="GJN95" s="23"/>
      <c r="GJO95" s="23"/>
      <c r="GJP95" s="23"/>
      <c r="GJQ95" s="23"/>
      <c r="GJR95" s="23"/>
      <c r="GJS95" s="23"/>
      <c r="GJT95" s="23"/>
      <c r="GJU95" s="23"/>
      <c r="GJV95" s="23"/>
      <c r="GJW95" s="23"/>
      <c r="GJX95" s="23"/>
      <c r="GJY95" s="23"/>
      <c r="GJZ95" s="23"/>
      <c r="GKA95" s="23"/>
      <c r="GKB95" s="23"/>
      <c r="GKC95" s="23"/>
      <c r="GKD95" s="23"/>
      <c r="GKE95" s="23"/>
      <c r="GKF95" s="23"/>
      <c r="GKG95" s="23"/>
      <c r="GKH95" s="23"/>
      <c r="GKI95" s="23"/>
      <c r="GKJ95" s="23"/>
      <c r="GKK95" s="23"/>
      <c r="GKL95" s="23"/>
      <c r="GKM95" s="23"/>
      <c r="GKN95" s="23"/>
      <c r="GKO95" s="23"/>
      <c r="GKP95" s="23"/>
      <c r="GKQ95" s="23"/>
      <c r="GKR95" s="23"/>
      <c r="GKS95" s="23"/>
      <c r="GKT95" s="23"/>
      <c r="GKU95" s="23"/>
      <c r="GKV95" s="23"/>
      <c r="GKW95" s="23"/>
      <c r="GKX95" s="23"/>
      <c r="GKY95" s="23"/>
      <c r="GKZ95" s="23"/>
      <c r="GLA95" s="23"/>
      <c r="GLB95" s="23"/>
      <c r="GLC95" s="23"/>
      <c r="GLD95" s="23"/>
      <c r="GLE95" s="23"/>
      <c r="GLF95" s="23"/>
      <c r="GLG95" s="23"/>
      <c r="GLH95" s="23"/>
      <c r="GLI95" s="23"/>
      <c r="GLJ95" s="23"/>
      <c r="GLK95" s="23"/>
      <c r="GLL95" s="23"/>
      <c r="GLM95" s="23"/>
      <c r="GLN95" s="23"/>
      <c r="GLO95" s="23"/>
      <c r="GLP95" s="23"/>
      <c r="GLQ95" s="23"/>
      <c r="GLR95" s="23"/>
      <c r="GLS95" s="23"/>
      <c r="GLT95" s="23"/>
      <c r="GLU95" s="23"/>
      <c r="GLV95" s="23"/>
      <c r="GLW95" s="23"/>
      <c r="GLX95" s="23"/>
      <c r="GLY95" s="23"/>
      <c r="GLZ95" s="23"/>
      <c r="GMA95" s="23"/>
      <c r="GMB95" s="23"/>
      <c r="GMC95" s="23"/>
      <c r="GMD95" s="23"/>
      <c r="GME95" s="23"/>
      <c r="GMF95" s="23"/>
      <c r="GMG95" s="23"/>
      <c r="GMH95" s="23"/>
      <c r="GMI95" s="23"/>
      <c r="GMJ95" s="23"/>
      <c r="GMK95" s="23"/>
      <c r="GML95" s="23"/>
      <c r="GMM95" s="23"/>
      <c r="GMN95" s="23"/>
      <c r="GMO95" s="23"/>
      <c r="GMP95" s="23"/>
      <c r="GMQ95" s="23"/>
      <c r="GMR95" s="23"/>
      <c r="GMS95" s="23"/>
      <c r="GMT95" s="23"/>
      <c r="GMU95" s="23"/>
      <c r="GMV95" s="23"/>
      <c r="GMW95" s="23"/>
      <c r="GMX95" s="23"/>
      <c r="GMY95" s="23"/>
      <c r="GMZ95" s="23"/>
      <c r="GNA95" s="23"/>
      <c r="GNB95" s="23"/>
      <c r="GNC95" s="23"/>
      <c r="GND95" s="23"/>
      <c r="GNE95" s="23"/>
      <c r="GNF95" s="23"/>
      <c r="GNG95" s="23"/>
      <c r="GNH95" s="23"/>
      <c r="GNI95" s="23"/>
      <c r="GNJ95" s="23"/>
      <c r="GNK95" s="23"/>
      <c r="GNL95" s="23"/>
      <c r="GNM95" s="23"/>
      <c r="GNN95" s="23"/>
      <c r="GNO95" s="23"/>
      <c r="GNP95" s="23"/>
      <c r="GNQ95" s="23"/>
      <c r="GNR95" s="23"/>
      <c r="GNS95" s="23"/>
      <c r="GNT95" s="23"/>
      <c r="GNU95" s="23"/>
      <c r="GNV95" s="23"/>
      <c r="GNW95" s="23"/>
      <c r="GNX95" s="23"/>
      <c r="GNY95" s="23"/>
      <c r="GNZ95" s="23"/>
      <c r="GOA95" s="23"/>
      <c r="GOB95" s="23"/>
      <c r="GOC95" s="23"/>
      <c r="GOD95" s="23"/>
      <c r="GOE95" s="23"/>
      <c r="GOF95" s="23"/>
      <c r="GOG95" s="23"/>
      <c r="GOH95" s="23"/>
      <c r="GOI95" s="23"/>
      <c r="GOJ95" s="23"/>
      <c r="GOK95" s="23"/>
      <c r="GOL95" s="23"/>
      <c r="GOM95" s="23"/>
      <c r="GON95" s="23"/>
      <c r="GOO95" s="23"/>
      <c r="GOP95" s="23"/>
      <c r="GOQ95" s="23"/>
      <c r="GOR95" s="23"/>
      <c r="GOS95" s="23"/>
      <c r="GOT95" s="23"/>
      <c r="GOU95" s="23"/>
      <c r="GOV95" s="23"/>
      <c r="GOW95" s="23"/>
      <c r="GOX95" s="23"/>
      <c r="GOY95" s="23"/>
      <c r="GOZ95" s="23"/>
      <c r="GPA95" s="23"/>
      <c r="GPB95" s="23"/>
      <c r="GPC95" s="23"/>
      <c r="GPD95" s="23"/>
      <c r="GPE95" s="23"/>
      <c r="GPF95" s="23"/>
      <c r="GPG95" s="23"/>
      <c r="GPH95" s="23"/>
      <c r="GPI95" s="23"/>
      <c r="GPJ95" s="23"/>
      <c r="GPK95" s="23"/>
      <c r="GPL95" s="23"/>
      <c r="GPM95" s="23"/>
      <c r="GPN95" s="23"/>
      <c r="GPO95" s="23"/>
      <c r="GPP95" s="23"/>
      <c r="GPQ95" s="23"/>
      <c r="GPR95" s="23"/>
      <c r="GPS95" s="23"/>
      <c r="GPT95" s="23"/>
      <c r="GPU95" s="23"/>
      <c r="GPV95" s="23"/>
      <c r="GPW95" s="23"/>
      <c r="GPX95" s="23"/>
      <c r="GPY95" s="23"/>
      <c r="GPZ95" s="23"/>
      <c r="GQA95" s="23"/>
      <c r="GQB95" s="23"/>
      <c r="GQC95" s="23"/>
      <c r="GQD95" s="23"/>
      <c r="GQE95" s="23"/>
      <c r="GQF95" s="23"/>
      <c r="GQG95" s="23"/>
      <c r="GQH95" s="23"/>
      <c r="GQI95" s="23"/>
      <c r="GQJ95" s="23"/>
      <c r="GQK95" s="23"/>
      <c r="GQL95" s="23"/>
      <c r="GQM95" s="23"/>
      <c r="GQN95" s="23"/>
      <c r="GQO95" s="23"/>
      <c r="GQP95" s="23"/>
      <c r="GQQ95" s="23"/>
      <c r="GQR95" s="23"/>
      <c r="GQS95" s="23"/>
      <c r="GQT95" s="23"/>
      <c r="GQU95" s="23"/>
      <c r="GQV95" s="23"/>
      <c r="GQW95" s="23"/>
      <c r="GQX95" s="23"/>
      <c r="GQY95" s="23"/>
      <c r="GQZ95" s="23"/>
      <c r="GRA95" s="23"/>
      <c r="GRB95" s="23"/>
      <c r="GRC95" s="23"/>
      <c r="GRD95" s="23"/>
      <c r="GRE95" s="23"/>
      <c r="GRF95" s="23"/>
      <c r="GRG95" s="23"/>
      <c r="GRH95" s="23"/>
      <c r="GRI95" s="23"/>
      <c r="GRJ95" s="23"/>
      <c r="GRK95" s="23"/>
      <c r="GRL95" s="23"/>
      <c r="GRM95" s="23"/>
      <c r="GRN95" s="23"/>
      <c r="GRO95" s="23"/>
      <c r="GRP95" s="23"/>
      <c r="GRQ95" s="23"/>
      <c r="GRR95" s="23"/>
      <c r="GRS95" s="23"/>
      <c r="GRT95" s="23"/>
      <c r="GRU95" s="23"/>
      <c r="GRV95" s="23"/>
      <c r="GRW95" s="23"/>
      <c r="GRX95" s="23"/>
      <c r="GRY95" s="23"/>
      <c r="GRZ95" s="23"/>
      <c r="GSA95" s="23"/>
      <c r="GSB95" s="23"/>
      <c r="GSC95" s="23"/>
      <c r="GSD95" s="23"/>
      <c r="GSE95" s="23"/>
      <c r="GSF95" s="23"/>
      <c r="GSG95" s="23"/>
      <c r="GSH95" s="23"/>
      <c r="GSI95" s="23"/>
      <c r="GSJ95" s="23"/>
      <c r="GSK95" s="23"/>
      <c r="GSL95" s="23"/>
      <c r="GSM95" s="23"/>
      <c r="GSN95" s="23"/>
      <c r="GSO95" s="23"/>
      <c r="GSP95" s="23"/>
      <c r="GSQ95" s="23"/>
      <c r="GSR95" s="23"/>
      <c r="GSS95" s="23"/>
      <c r="GST95" s="23"/>
      <c r="GSU95" s="23"/>
      <c r="GSV95" s="23"/>
      <c r="GSW95" s="23"/>
      <c r="GSX95" s="23"/>
      <c r="GSY95" s="23"/>
      <c r="GSZ95" s="23"/>
      <c r="GTA95" s="23"/>
      <c r="GTB95" s="23"/>
      <c r="GTC95" s="23"/>
      <c r="GTD95" s="23"/>
      <c r="GTE95" s="23"/>
      <c r="GTF95" s="23"/>
      <c r="GTG95" s="23"/>
      <c r="GTH95" s="23"/>
      <c r="GTI95" s="23"/>
      <c r="GTJ95" s="23"/>
      <c r="GTK95" s="23"/>
      <c r="GTL95" s="23"/>
      <c r="GTM95" s="23"/>
      <c r="GTN95" s="23"/>
      <c r="GTO95" s="23"/>
      <c r="GTP95" s="23"/>
      <c r="GTQ95" s="23"/>
      <c r="GTR95" s="23"/>
      <c r="GTS95" s="23"/>
      <c r="GTT95" s="23"/>
      <c r="GTU95" s="23"/>
      <c r="GTV95" s="23"/>
      <c r="GTW95" s="23"/>
      <c r="GTX95" s="23"/>
      <c r="GTY95" s="23"/>
      <c r="GTZ95" s="23"/>
      <c r="GUA95" s="23"/>
      <c r="GUB95" s="23"/>
      <c r="GUC95" s="23"/>
      <c r="GUD95" s="23"/>
      <c r="GUE95" s="23"/>
      <c r="GUF95" s="23"/>
      <c r="GUG95" s="23"/>
      <c r="GUH95" s="23"/>
      <c r="GUI95" s="23"/>
      <c r="GUJ95" s="23"/>
      <c r="GUK95" s="23"/>
      <c r="GUL95" s="23"/>
      <c r="GUM95" s="23"/>
      <c r="GUN95" s="23"/>
      <c r="GUO95" s="23"/>
      <c r="GUP95" s="23"/>
      <c r="GUQ95" s="23"/>
      <c r="GUR95" s="23"/>
      <c r="GUS95" s="23"/>
      <c r="GUT95" s="23"/>
      <c r="GUU95" s="23"/>
      <c r="GUV95" s="23"/>
      <c r="GUW95" s="23"/>
      <c r="GUX95" s="23"/>
      <c r="GUY95" s="23"/>
      <c r="GUZ95" s="23"/>
      <c r="GVA95" s="23"/>
      <c r="GVB95" s="23"/>
      <c r="GVC95" s="23"/>
      <c r="GVD95" s="23"/>
      <c r="GVE95" s="23"/>
      <c r="GVF95" s="23"/>
      <c r="GVG95" s="23"/>
      <c r="GVH95" s="23"/>
      <c r="GVI95" s="23"/>
      <c r="GVJ95" s="23"/>
      <c r="GVK95" s="23"/>
      <c r="GVL95" s="23"/>
      <c r="GVM95" s="23"/>
      <c r="GVN95" s="23"/>
      <c r="GVO95" s="23"/>
      <c r="GVP95" s="23"/>
      <c r="GVQ95" s="23"/>
      <c r="GVR95" s="23"/>
      <c r="GVS95" s="23"/>
      <c r="GVT95" s="23"/>
      <c r="GVU95" s="23"/>
      <c r="GVV95" s="23"/>
      <c r="GVW95" s="23"/>
      <c r="GVX95" s="23"/>
      <c r="GVY95" s="23"/>
      <c r="GVZ95" s="23"/>
      <c r="GWA95" s="23"/>
      <c r="GWB95" s="23"/>
      <c r="GWC95" s="23"/>
      <c r="GWD95" s="23"/>
      <c r="GWE95" s="23"/>
      <c r="GWF95" s="23"/>
      <c r="GWG95" s="23"/>
      <c r="GWH95" s="23"/>
      <c r="GWI95" s="23"/>
      <c r="GWJ95" s="23"/>
      <c r="GWK95" s="23"/>
      <c r="GWL95" s="23"/>
      <c r="GWM95" s="23"/>
      <c r="GWN95" s="23"/>
      <c r="GWO95" s="23"/>
      <c r="GWP95" s="23"/>
      <c r="GWQ95" s="23"/>
      <c r="GWR95" s="23"/>
      <c r="GWS95" s="23"/>
      <c r="GWT95" s="23"/>
      <c r="GWU95" s="23"/>
      <c r="GWV95" s="23"/>
      <c r="GWW95" s="23"/>
      <c r="GWX95" s="23"/>
      <c r="GWY95" s="23"/>
      <c r="GWZ95" s="23"/>
      <c r="GXA95" s="23"/>
      <c r="GXB95" s="23"/>
      <c r="GXC95" s="23"/>
      <c r="GXD95" s="23"/>
      <c r="GXE95" s="23"/>
      <c r="GXF95" s="23"/>
      <c r="GXG95" s="23"/>
      <c r="GXH95" s="23"/>
      <c r="GXI95" s="23"/>
      <c r="GXJ95" s="23"/>
      <c r="GXK95" s="23"/>
      <c r="GXL95" s="23"/>
      <c r="GXM95" s="23"/>
      <c r="GXN95" s="23"/>
      <c r="GXO95" s="23"/>
      <c r="GXP95" s="23"/>
      <c r="GXQ95" s="23"/>
      <c r="GXR95" s="23"/>
      <c r="GXS95" s="23"/>
      <c r="GXT95" s="23"/>
      <c r="GXU95" s="23"/>
      <c r="GXV95" s="23"/>
      <c r="GXW95" s="23"/>
      <c r="GXX95" s="23"/>
      <c r="GXY95" s="23"/>
      <c r="GXZ95" s="23"/>
      <c r="GYA95" s="23"/>
      <c r="GYB95" s="23"/>
      <c r="GYC95" s="23"/>
      <c r="GYD95" s="23"/>
      <c r="GYE95" s="23"/>
      <c r="GYF95" s="23"/>
      <c r="GYG95" s="23"/>
      <c r="GYH95" s="23"/>
      <c r="GYI95" s="23"/>
      <c r="GYJ95" s="23"/>
      <c r="GYK95" s="23"/>
      <c r="GYL95" s="23"/>
      <c r="GYM95" s="23"/>
      <c r="GYN95" s="23"/>
      <c r="GYO95" s="23"/>
      <c r="GYP95" s="23"/>
      <c r="GYQ95" s="23"/>
      <c r="GYR95" s="23"/>
      <c r="GYS95" s="23"/>
      <c r="GYT95" s="23"/>
      <c r="GYU95" s="23"/>
      <c r="GYV95" s="23"/>
      <c r="GYW95" s="23"/>
      <c r="GYX95" s="23"/>
      <c r="GYY95" s="23"/>
      <c r="GYZ95" s="23"/>
      <c r="GZA95" s="23"/>
      <c r="GZB95" s="23"/>
      <c r="GZC95" s="23"/>
      <c r="GZD95" s="23"/>
      <c r="GZE95" s="23"/>
      <c r="GZF95" s="23"/>
      <c r="GZG95" s="23"/>
      <c r="GZH95" s="23"/>
      <c r="GZI95" s="23"/>
      <c r="GZJ95" s="23"/>
      <c r="GZK95" s="23"/>
      <c r="GZL95" s="23"/>
      <c r="GZM95" s="23"/>
      <c r="GZN95" s="23"/>
      <c r="GZO95" s="23"/>
      <c r="GZP95" s="23"/>
      <c r="GZQ95" s="23"/>
      <c r="GZR95" s="23"/>
      <c r="GZS95" s="23"/>
      <c r="GZT95" s="23"/>
      <c r="GZU95" s="23"/>
      <c r="GZV95" s="23"/>
      <c r="GZW95" s="23"/>
      <c r="GZX95" s="23"/>
      <c r="GZY95" s="23"/>
      <c r="GZZ95" s="23"/>
      <c r="HAA95" s="23"/>
      <c r="HAB95" s="23"/>
      <c r="HAC95" s="23"/>
      <c r="HAD95" s="23"/>
      <c r="HAE95" s="23"/>
      <c r="HAF95" s="23"/>
      <c r="HAG95" s="23"/>
      <c r="HAH95" s="23"/>
      <c r="HAI95" s="23"/>
      <c r="HAJ95" s="23"/>
      <c r="HAK95" s="23"/>
      <c r="HAL95" s="23"/>
      <c r="HAM95" s="23"/>
      <c r="HAN95" s="23"/>
      <c r="HAO95" s="23"/>
      <c r="HAP95" s="23"/>
      <c r="HAQ95" s="23"/>
      <c r="HAR95" s="23"/>
      <c r="HAS95" s="23"/>
      <c r="HAT95" s="23"/>
      <c r="HAU95" s="23"/>
      <c r="HAV95" s="23"/>
      <c r="HAW95" s="23"/>
      <c r="HAX95" s="23"/>
      <c r="HAY95" s="23"/>
      <c r="HAZ95" s="23"/>
      <c r="HBA95" s="23"/>
      <c r="HBB95" s="23"/>
      <c r="HBC95" s="23"/>
      <c r="HBD95" s="23"/>
      <c r="HBE95" s="23"/>
      <c r="HBF95" s="23"/>
      <c r="HBG95" s="23"/>
      <c r="HBH95" s="23"/>
      <c r="HBI95" s="23"/>
      <c r="HBJ95" s="23"/>
      <c r="HBK95" s="23"/>
      <c r="HBL95" s="23"/>
      <c r="HBM95" s="23"/>
      <c r="HBN95" s="23"/>
      <c r="HBO95" s="23"/>
      <c r="HBP95" s="23"/>
      <c r="HBQ95" s="23"/>
      <c r="HBR95" s="23"/>
      <c r="HBS95" s="23"/>
      <c r="HBT95" s="23"/>
      <c r="HBU95" s="23"/>
      <c r="HBV95" s="23"/>
      <c r="HBW95" s="23"/>
      <c r="HBX95" s="23"/>
      <c r="HBY95" s="23"/>
      <c r="HBZ95" s="23"/>
      <c r="HCA95" s="23"/>
      <c r="HCB95" s="23"/>
      <c r="HCC95" s="23"/>
      <c r="HCD95" s="23"/>
      <c r="HCE95" s="23"/>
      <c r="HCF95" s="23"/>
      <c r="HCG95" s="23"/>
      <c r="HCH95" s="23"/>
      <c r="HCI95" s="23"/>
      <c r="HCJ95" s="23"/>
      <c r="HCK95" s="23"/>
      <c r="HCL95" s="23"/>
      <c r="HCM95" s="23"/>
      <c r="HCN95" s="23"/>
      <c r="HCO95" s="23"/>
      <c r="HCP95" s="23"/>
      <c r="HCQ95" s="23"/>
      <c r="HCR95" s="23"/>
      <c r="HCS95" s="23"/>
      <c r="HCT95" s="23"/>
      <c r="HCU95" s="23"/>
      <c r="HCV95" s="23"/>
      <c r="HCW95" s="23"/>
      <c r="HCX95" s="23"/>
      <c r="HCY95" s="23"/>
      <c r="HCZ95" s="23"/>
      <c r="HDA95" s="23"/>
      <c r="HDB95" s="23"/>
      <c r="HDC95" s="23"/>
      <c r="HDD95" s="23"/>
      <c r="HDE95" s="23"/>
      <c r="HDF95" s="23"/>
      <c r="HDG95" s="23"/>
      <c r="HDH95" s="23"/>
      <c r="HDI95" s="23"/>
      <c r="HDJ95" s="23"/>
      <c r="HDK95" s="23"/>
      <c r="HDL95" s="23"/>
      <c r="HDM95" s="23"/>
      <c r="HDN95" s="23"/>
      <c r="HDO95" s="23"/>
      <c r="HDP95" s="23"/>
      <c r="HDQ95" s="23"/>
      <c r="HDR95" s="23"/>
      <c r="HDS95" s="23"/>
      <c r="HDT95" s="23"/>
      <c r="HDU95" s="23"/>
      <c r="HDV95" s="23"/>
      <c r="HDW95" s="23"/>
      <c r="HDX95" s="23"/>
      <c r="HDY95" s="23"/>
      <c r="HDZ95" s="23"/>
      <c r="HEA95" s="23"/>
      <c r="HEB95" s="23"/>
      <c r="HEC95" s="23"/>
      <c r="HED95" s="23"/>
      <c r="HEE95" s="23"/>
      <c r="HEF95" s="23"/>
      <c r="HEG95" s="23"/>
      <c r="HEH95" s="23"/>
      <c r="HEI95" s="23"/>
      <c r="HEJ95" s="23"/>
      <c r="HEK95" s="23"/>
      <c r="HEL95" s="23"/>
      <c r="HEM95" s="23"/>
      <c r="HEN95" s="23"/>
      <c r="HEO95" s="23"/>
      <c r="HEP95" s="23"/>
      <c r="HEQ95" s="23"/>
      <c r="HER95" s="23"/>
      <c r="HES95" s="23"/>
      <c r="HET95" s="23"/>
      <c r="HEU95" s="23"/>
      <c r="HEV95" s="23"/>
      <c r="HEW95" s="23"/>
      <c r="HEX95" s="23"/>
      <c r="HEY95" s="23"/>
      <c r="HEZ95" s="23"/>
      <c r="HFA95" s="23"/>
      <c r="HFB95" s="23"/>
      <c r="HFC95" s="23"/>
      <c r="HFD95" s="23"/>
      <c r="HFE95" s="23"/>
      <c r="HFF95" s="23"/>
      <c r="HFG95" s="23"/>
      <c r="HFH95" s="23"/>
      <c r="HFI95" s="23"/>
      <c r="HFJ95" s="23"/>
      <c r="HFK95" s="23"/>
      <c r="HFL95" s="23"/>
      <c r="HFM95" s="23"/>
      <c r="HFN95" s="23"/>
      <c r="HFO95" s="23"/>
      <c r="HFP95" s="23"/>
      <c r="HFQ95" s="23"/>
      <c r="HFR95" s="23"/>
      <c r="HFS95" s="23"/>
      <c r="HFT95" s="23"/>
      <c r="HFU95" s="23"/>
      <c r="HFV95" s="23"/>
      <c r="HFW95" s="23"/>
      <c r="HFX95" s="23"/>
      <c r="HFY95" s="23"/>
      <c r="HFZ95" s="23"/>
      <c r="HGA95" s="23"/>
      <c r="HGB95" s="23"/>
      <c r="HGC95" s="23"/>
      <c r="HGD95" s="23"/>
      <c r="HGE95" s="23"/>
      <c r="HGF95" s="23"/>
      <c r="HGG95" s="23"/>
      <c r="HGH95" s="23"/>
      <c r="HGI95" s="23"/>
      <c r="HGJ95" s="23"/>
      <c r="HGK95" s="23"/>
      <c r="HGL95" s="23"/>
      <c r="HGM95" s="23"/>
      <c r="HGN95" s="23"/>
      <c r="HGO95" s="23"/>
      <c r="HGP95" s="23"/>
      <c r="HGQ95" s="23"/>
      <c r="HGR95" s="23"/>
      <c r="HGS95" s="23"/>
      <c r="HGT95" s="23"/>
      <c r="HGU95" s="23"/>
      <c r="HGV95" s="23"/>
      <c r="HGW95" s="23"/>
      <c r="HGX95" s="23"/>
      <c r="HGY95" s="23"/>
      <c r="HGZ95" s="23"/>
      <c r="HHA95" s="23"/>
      <c r="HHB95" s="23"/>
      <c r="HHC95" s="23"/>
      <c r="HHD95" s="23"/>
      <c r="HHE95" s="23"/>
      <c r="HHF95" s="23"/>
      <c r="HHG95" s="23"/>
      <c r="HHH95" s="23"/>
      <c r="HHI95" s="23"/>
      <c r="HHJ95" s="23"/>
      <c r="HHK95" s="23"/>
      <c r="HHL95" s="23"/>
      <c r="HHM95" s="23"/>
      <c r="HHN95" s="23"/>
      <c r="HHO95" s="23"/>
      <c r="HHP95" s="23"/>
      <c r="HHQ95" s="23"/>
      <c r="HHR95" s="23"/>
      <c r="HHS95" s="23"/>
      <c r="HHT95" s="23"/>
      <c r="HHU95" s="23"/>
      <c r="HHV95" s="23"/>
      <c r="HHW95" s="23"/>
      <c r="HHX95" s="23"/>
      <c r="HHY95" s="23"/>
      <c r="HHZ95" s="23"/>
      <c r="HIA95" s="23"/>
      <c r="HIB95" s="23"/>
      <c r="HIC95" s="23"/>
      <c r="HID95" s="23"/>
      <c r="HIE95" s="23"/>
      <c r="HIF95" s="23"/>
      <c r="HIG95" s="23"/>
      <c r="HIH95" s="23"/>
      <c r="HII95" s="23"/>
      <c r="HIJ95" s="23"/>
      <c r="HIK95" s="23"/>
      <c r="HIL95" s="23"/>
      <c r="HIM95" s="23"/>
      <c r="HIN95" s="23"/>
      <c r="HIO95" s="23"/>
      <c r="HIP95" s="23"/>
      <c r="HIQ95" s="23"/>
      <c r="HIR95" s="23"/>
      <c r="HIS95" s="23"/>
      <c r="HIT95" s="23"/>
      <c r="HIU95" s="23"/>
      <c r="HIV95" s="23"/>
      <c r="HIW95" s="23"/>
      <c r="HIX95" s="23"/>
      <c r="HIY95" s="23"/>
      <c r="HIZ95" s="23"/>
      <c r="HJA95" s="23"/>
      <c r="HJB95" s="23"/>
      <c r="HJC95" s="23"/>
      <c r="HJD95" s="23"/>
      <c r="HJE95" s="23"/>
      <c r="HJF95" s="23"/>
      <c r="HJG95" s="23"/>
      <c r="HJH95" s="23"/>
      <c r="HJI95" s="23"/>
      <c r="HJJ95" s="23"/>
      <c r="HJK95" s="23"/>
      <c r="HJL95" s="23"/>
      <c r="HJM95" s="23"/>
      <c r="HJN95" s="23"/>
      <c r="HJO95" s="23"/>
      <c r="HJP95" s="23"/>
      <c r="HJQ95" s="23"/>
      <c r="HJR95" s="23"/>
      <c r="HJS95" s="23"/>
      <c r="HJT95" s="23"/>
      <c r="HJU95" s="23"/>
      <c r="HJV95" s="23"/>
      <c r="HJW95" s="23"/>
      <c r="HJX95" s="23"/>
      <c r="HJY95" s="23"/>
      <c r="HJZ95" s="23"/>
      <c r="HKA95" s="23"/>
      <c r="HKB95" s="23"/>
      <c r="HKC95" s="23"/>
      <c r="HKD95" s="23"/>
      <c r="HKE95" s="23"/>
      <c r="HKF95" s="23"/>
      <c r="HKG95" s="23"/>
      <c r="HKH95" s="23"/>
      <c r="HKI95" s="23"/>
      <c r="HKJ95" s="23"/>
      <c r="HKK95" s="23"/>
      <c r="HKL95" s="23"/>
      <c r="HKM95" s="23"/>
      <c r="HKN95" s="23"/>
      <c r="HKO95" s="23"/>
      <c r="HKP95" s="23"/>
      <c r="HKQ95" s="23"/>
      <c r="HKR95" s="23"/>
      <c r="HKS95" s="23"/>
      <c r="HKT95" s="23"/>
      <c r="HKU95" s="23"/>
      <c r="HKV95" s="23"/>
      <c r="HKW95" s="23"/>
      <c r="HKX95" s="23"/>
      <c r="HKY95" s="23"/>
      <c r="HKZ95" s="23"/>
      <c r="HLA95" s="23"/>
      <c r="HLB95" s="23"/>
      <c r="HLC95" s="23"/>
      <c r="HLD95" s="23"/>
      <c r="HLE95" s="23"/>
      <c r="HLF95" s="23"/>
      <c r="HLG95" s="23"/>
      <c r="HLH95" s="23"/>
      <c r="HLI95" s="23"/>
      <c r="HLJ95" s="23"/>
      <c r="HLK95" s="23"/>
      <c r="HLL95" s="23"/>
      <c r="HLM95" s="23"/>
      <c r="HLN95" s="23"/>
      <c r="HLO95" s="23"/>
      <c r="HLP95" s="23"/>
      <c r="HLQ95" s="23"/>
      <c r="HLR95" s="23"/>
      <c r="HLS95" s="23"/>
      <c r="HLT95" s="23"/>
      <c r="HLU95" s="23"/>
      <c r="HLV95" s="23"/>
      <c r="HLW95" s="23"/>
      <c r="HLX95" s="23"/>
      <c r="HLY95" s="23"/>
      <c r="HLZ95" s="23"/>
      <c r="HMA95" s="23"/>
      <c r="HMB95" s="23"/>
      <c r="HMC95" s="23"/>
      <c r="HMD95" s="23"/>
      <c r="HME95" s="23"/>
      <c r="HMF95" s="23"/>
      <c r="HMG95" s="23"/>
      <c r="HMH95" s="23"/>
      <c r="HMI95" s="23"/>
      <c r="HMJ95" s="23"/>
      <c r="HMK95" s="23"/>
      <c r="HML95" s="23"/>
      <c r="HMM95" s="23"/>
      <c r="HMN95" s="23"/>
      <c r="HMO95" s="23"/>
      <c r="HMP95" s="23"/>
      <c r="HMQ95" s="23"/>
      <c r="HMR95" s="23"/>
      <c r="HMS95" s="23"/>
      <c r="HMT95" s="23"/>
      <c r="HMU95" s="23"/>
      <c r="HMV95" s="23"/>
      <c r="HMW95" s="23"/>
      <c r="HMX95" s="23"/>
      <c r="HMY95" s="23"/>
      <c r="HMZ95" s="23"/>
      <c r="HNA95" s="23"/>
      <c r="HNB95" s="23"/>
      <c r="HNC95" s="23"/>
      <c r="HND95" s="23"/>
      <c r="HNE95" s="23"/>
      <c r="HNF95" s="23"/>
      <c r="HNG95" s="23"/>
      <c r="HNH95" s="23"/>
      <c r="HNI95" s="23"/>
      <c r="HNJ95" s="23"/>
      <c r="HNK95" s="23"/>
      <c r="HNL95" s="23"/>
      <c r="HNM95" s="23"/>
      <c r="HNN95" s="23"/>
      <c r="HNO95" s="23"/>
      <c r="HNP95" s="23"/>
      <c r="HNQ95" s="23"/>
      <c r="HNR95" s="23"/>
      <c r="HNS95" s="23"/>
      <c r="HNT95" s="23"/>
      <c r="HNU95" s="23"/>
      <c r="HNV95" s="23"/>
      <c r="HNW95" s="23"/>
      <c r="HNX95" s="23"/>
      <c r="HNY95" s="23"/>
      <c r="HNZ95" s="23"/>
      <c r="HOA95" s="23"/>
      <c r="HOB95" s="23"/>
      <c r="HOC95" s="23"/>
      <c r="HOD95" s="23"/>
      <c r="HOE95" s="23"/>
      <c r="HOF95" s="23"/>
      <c r="HOG95" s="23"/>
      <c r="HOH95" s="23"/>
      <c r="HOI95" s="23"/>
      <c r="HOJ95" s="23"/>
      <c r="HOK95" s="23"/>
      <c r="HOL95" s="23"/>
      <c r="HOM95" s="23"/>
      <c r="HON95" s="23"/>
      <c r="HOO95" s="23"/>
      <c r="HOP95" s="23"/>
      <c r="HOQ95" s="23"/>
      <c r="HOR95" s="23"/>
      <c r="HOS95" s="23"/>
      <c r="HOT95" s="23"/>
      <c r="HOU95" s="23"/>
      <c r="HOV95" s="23"/>
      <c r="HOW95" s="23"/>
      <c r="HOX95" s="23"/>
      <c r="HOY95" s="23"/>
      <c r="HOZ95" s="23"/>
      <c r="HPA95" s="23"/>
      <c r="HPB95" s="23"/>
      <c r="HPC95" s="23"/>
      <c r="HPD95" s="23"/>
      <c r="HPE95" s="23"/>
      <c r="HPF95" s="23"/>
      <c r="HPG95" s="23"/>
      <c r="HPH95" s="23"/>
      <c r="HPI95" s="23"/>
      <c r="HPJ95" s="23"/>
      <c r="HPK95" s="23"/>
      <c r="HPL95" s="23"/>
      <c r="HPM95" s="23"/>
      <c r="HPN95" s="23"/>
      <c r="HPO95" s="23"/>
      <c r="HPP95" s="23"/>
      <c r="HPQ95" s="23"/>
      <c r="HPR95" s="23"/>
      <c r="HPS95" s="23"/>
      <c r="HPT95" s="23"/>
      <c r="HPU95" s="23"/>
      <c r="HPV95" s="23"/>
      <c r="HPW95" s="23"/>
      <c r="HPX95" s="23"/>
      <c r="HPY95" s="23"/>
      <c r="HPZ95" s="23"/>
      <c r="HQA95" s="23"/>
      <c r="HQB95" s="23"/>
      <c r="HQC95" s="23"/>
      <c r="HQD95" s="23"/>
      <c r="HQE95" s="23"/>
      <c r="HQF95" s="23"/>
      <c r="HQG95" s="23"/>
      <c r="HQH95" s="23"/>
      <c r="HQI95" s="23"/>
      <c r="HQJ95" s="23"/>
      <c r="HQK95" s="23"/>
      <c r="HQL95" s="23"/>
      <c r="HQM95" s="23"/>
      <c r="HQN95" s="23"/>
      <c r="HQO95" s="23"/>
      <c r="HQP95" s="23"/>
      <c r="HQQ95" s="23"/>
      <c r="HQR95" s="23"/>
      <c r="HQS95" s="23"/>
      <c r="HQT95" s="23"/>
      <c r="HQU95" s="23"/>
      <c r="HQV95" s="23"/>
      <c r="HQW95" s="23"/>
      <c r="HQX95" s="23"/>
      <c r="HQY95" s="23"/>
      <c r="HQZ95" s="23"/>
      <c r="HRA95" s="23"/>
      <c r="HRB95" s="23"/>
      <c r="HRC95" s="23"/>
      <c r="HRD95" s="23"/>
      <c r="HRE95" s="23"/>
      <c r="HRF95" s="23"/>
      <c r="HRG95" s="23"/>
      <c r="HRH95" s="23"/>
      <c r="HRI95" s="23"/>
      <c r="HRJ95" s="23"/>
      <c r="HRK95" s="23"/>
      <c r="HRL95" s="23"/>
      <c r="HRM95" s="23"/>
      <c r="HRN95" s="23"/>
      <c r="HRO95" s="23"/>
      <c r="HRP95" s="23"/>
      <c r="HRQ95" s="23"/>
      <c r="HRR95" s="23"/>
      <c r="HRS95" s="23"/>
      <c r="HRT95" s="23"/>
      <c r="HRU95" s="23"/>
      <c r="HRV95" s="23"/>
      <c r="HRW95" s="23"/>
      <c r="HRX95" s="23"/>
      <c r="HRY95" s="23"/>
      <c r="HRZ95" s="23"/>
      <c r="HSA95" s="23"/>
      <c r="HSB95" s="23"/>
      <c r="HSC95" s="23"/>
      <c r="HSD95" s="23"/>
      <c r="HSE95" s="23"/>
      <c r="HSF95" s="23"/>
      <c r="HSG95" s="23"/>
      <c r="HSH95" s="23"/>
      <c r="HSI95" s="23"/>
      <c r="HSJ95" s="23"/>
      <c r="HSK95" s="23"/>
      <c r="HSL95" s="23"/>
      <c r="HSM95" s="23"/>
      <c r="HSN95" s="23"/>
      <c r="HSO95" s="23"/>
      <c r="HSP95" s="23"/>
      <c r="HSQ95" s="23"/>
      <c r="HSR95" s="23"/>
      <c r="HSS95" s="23"/>
      <c r="HST95" s="23"/>
      <c r="HSU95" s="23"/>
      <c r="HSV95" s="23"/>
      <c r="HSW95" s="23"/>
      <c r="HSX95" s="23"/>
      <c r="HSY95" s="23"/>
      <c r="HSZ95" s="23"/>
      <c r="HTA95" s="23"/>
      <c r="HTB95" s="23"/>
      <c r="HTC95" s="23"/>
      <c r="HTD95" s="23"/>
      <c r="HTE95" s="23"/>
      <c r="HTF95" s="23"/>
      <c r="HTG95" s="23"/>
      <c r="HTH95" s="23"/>
      <c r="HTI95" s="23"/>
      <c r="HTJ95" s="23"/>
      <c r="HTK95" s="23"/>
      <c r="HTL95" s="23"/>
      <c r="HTM95" s="23"/>
      <c r="HTN95" s="23"/>
      <c r="HTO95" s="23"/>
      <c r="HTP95" s="23"/>
      <c r="HTQ95" s="23"/>
      <c r="HTR95" s="23"/>
      <c r="HTS95" s="23"/>
      <c r="HTT95" s="23"/>
      <c r="HTU95" s="23"/>
      <c r="HTV95" s="23"/>
      <c r="HTW95" s="23"/>
      <c r="HTX95" s="23"/>
      <c r="HTY95" s="23"/>
      <c r="HTZ95" s="23"/>
      <c r="HUA95" s="23"/>
      <c r="HUB95" s="23"/>
      <c r="HUC95" s="23"/>
      <c r="HUD95" s="23"/>
      <c r="HUE95" s="23"/>
      <c r="HUF95" s="23"/>
      <c r="HUG95" s="23"/>
      <c r="HUH95" s="23"/>
      <c r="HUI95" s="23"/>
      <c r="HUJ95" s="23"/>
      <c r="HUK95" s="23"/>
      <c r="HUL95" s="23"/>
      <c r="HUM95" s="23"/>
      <c r="HUN95" s="23"/>
      <c r="HUO95" s="23"/>
      <c r="HUP95" s="23"/>
      <c r="HUQ95" s="23"/>
      <c r="HUR95" s="23"/>
      <c r="HUS95" s="23"/>
      <c r="HUT95" s="23"/>
      <c r="HUU95" s="23"/>
      <c r="HUV95" s="23"/>
      <c r="HUW95" s="23"/>
      <c r="HUX95" s="23"/>
      <c r="HUY95" s="23"/>
      <c r="HUZ95" s="23"/>
      <c r="HVA95" s="23"/>
      <c r="HVB95" s="23"/>
      <c r="HVC95" s="23"/>
      <c r="HVD95" s="23"/>
      <c r="HVE95" s="23"/>
      <c r="HVF95" s="23"/>
      <c r="HVG95" s="23"/>
      <c r="HVH95" s="23"/>
      <c r="HVI95" s="23"/>
      <c r="HVJ95" s="23"/>
      <c r="HVK95" s="23"/>
      <c r="HVL95" s="23"/>
      <c r="HVM95" s="23"/>
      <c r="HVN95" s="23"/>
      <c r="HVO95" s="23"/>
      <c r="HVP95" s="23"/>
      <c r="HVQ95" s="23"/>
      <c r="HVR95" s="23"/>
      <c r="HVS95" s="23"/>
      <c r="HVT95" s="23"/>
      <c r="HVU95" s="23"/>
      <c r="HVV95" s="23"/>
      <c r="HVW95" s="23"/>
      <c r="HVX95" s="23"/>
      <c r="HVY95" s="23"/>
      <c r="HVZ95" s="23"/>
      <c r="HWA95" s="23"/>
      <c r="HWB95" s="23"/>
      <c r="HWC95" s="23"/>
      <c r="HWD95" s="23"/>
      <c r="HWE95" s="23"/>
      <c r="HWF95" s="23"/>
      <c r="HWG95" s="23"/>
      <c r="HWH95" s="23"/>
      <c r="HWI95" s="23"/>
      <c r="HWJ95" s="23"/>
      <c r="HWK95" s="23"/>
      <c r="HWL95" s="23"/>
      <c r="HWM95" s="23"/>
      <c r="HWN95" s="23"/>
      <c r="HWO95" s="23"/>
      <c r="HWP95" s="23"/>
      <c r="HWQ95" s="23"/>
      <c r="HWR95" s="23"/>
      <c r="HWS95" s="23"/>
      <c r="HWT95" s="23"/>
      <c r="HWU95" s="23"/>
      <c r="HWV95" s="23"/>
      <c r="HWW95" s="23"/>
      <c r="HWX95" s="23"/>
      <c r="HWY95" s="23"/>
      <c r="HWZ95" s="23"/>
      <c r="HXA95" s="23"/>
      <c r="HXB95" s="23"/>
      <c r="HXC95" s="23"/>
      <c r="HXD95" s="23"/>
      <c r="HXE95" s="23"/>
      <c r="HXF95" s="23"/>
      <c r="HXG95" s="23"/>
      <c r="HXH95" s="23"/>
      <c r="HXI95" s="23"/>
      <c r="HXJ95" s="23"/>
      <c r="HXK95" s="23"/>
      <c r="HXL95" s="23"/>
      <c r="HXM95" s="23"/>
      <c r="HXN95" s="23"/>
      <c r="HXO95" s="23"/>
      <c r="HXP95" s="23"/>
      <c r="HXQ95" s="23"/>
      <c r="HXR95" s="23"/>
      <c r="HXS95" s="23"/>
      <c r="HXT95" s="23"/>
      <c r="HXU95" s="23"/>
      <c r="HXV95" s="23"/>
      <c r="HXW95" s="23"/>
      <c r="HXX95" s="23"/>
      <c r="HXY95" s="23"/>
      <c r="HXZ95" s="23"/>
      <c r="HYA95" s="23"/>
      <c r="HYB95" s="23"/>
      <c r="HYC95" s="23"/>
      <c r="HYD95" s="23"/>
      <c r="HYE95" s="23"/>
      <c r="HYF95" s="23"/>
      <c r="HYG95" s="23"/>
      <c r="HYH95" s="23"/>
      <c r="HYI95" s="23"/>
      <c r="HYJ95" s="23"/>
      <c r="HYK95" s="23"/>
      <c r="HYL95" s="23"/>
      <c r="HYM95" s="23"/>
      <c r="HYN95" s="23"/>
      <c r="HYO95" s="23"/>
      <c r="HYP95" s="23"/>
      <c r="HYQ95" s="23"/>
      <c r="HYR95" s="23"/>
      <c r="HYS95" s="23"/>
      <c r="HYT95" s="23"/>
      <c r="HYU95" s="23"/>
      <c r="HYV95" s="23"/>
      <c r="HYW95" s="23"/>
      <c r="HYX95" s="23"/>
      <c r="HYY95" s="23"/>
      <c r="HYZ95" s="23"/>
      <c r="HZA95" s="23"/>
      <c r="HZB95" s="23"/>
      <c r="HZC95" s="23"/>
      <c r="HZD95" s="23"/>
      <c r="HZE95" s="23"/>
      <c r="HZF95" s="23"/>
      <c r="HZG95" s="23"/>
      <c r="HZH95" s="23"/>
      <c r="HZI95" s="23"/>
      <c r="HZJ95" s="23"/>
      <c r="HZK95" s="23"/>
      <c r="HZL95" s="23"/>
      <c r="HZM95" s="23"/>
      <c r="HZN95" s="23"/>
      <c r="HZO95" s="23"/>
      <c r="HZP95" s="23"/>
      <c r="HZQ95" s="23"/>
      <c r="HZR95" s="23"/>
      <c r="HZS95" s="23"/>
      <c r="HZT95" s="23"/>
      <c r="HZU95" s="23"/>
      <c r="HZV95" s="23"/>
      <c r="HZW95" s="23"/>
      <c r="HZX95" s="23"/>
      <c r="HZY95" s="23"/>
      <c r="HZZ95" s="23"/>
      <c r="IAA95" s="23"/>
      <c r="IAB95" s="23"/>
      <c r="IAC95" s="23"/>
      <c r="IAD95" s="23"/>
      <c r="IAE95" s="23"/>
      <c r="IAF95" s="23"/>
      <c r="IAG95" s="23"/>
      <c r="IAH95" s="23"/>
      <c r="IAI95" s="23"/>
      <c r="IAJ95" s="23"/>
      <c r="IAK95" s="23"/>
      <c r="IAL95" s="23"/>
      <c r="IAM95" s="23"/>
      <c r="IAN95" s="23"/>
      <c r="IAO95" s="23"/>
      <c r="IAP95" s="23"/>
      <c r="IAQ95" s="23"/>
      <c r="IAR95" s="23"/>
      <c r="IAS95" s="23"/>
      <c r="IAT95" s="23"/>
      <c r="IAU95" s="23"/>
      <c r="IAV95" s="23"/>
      <c r="IAW95" s="23"/>
      <c r="IAX95" s="23"/>
      <c r="IAY95" s="23"/>
      <c r="IAZ95" s="23"/>
      <c r="IBA95" s="23"/>
      <c r="IBB95" s="23"/>
      <c r="IBC95" s="23"/>
      <c r="IBD95" s="23"/>
      <c r="IBE95" s="23"/>
      <c r="IBF95" s="23"/>
      <c r="IBG95" s="23"/>
      <c r="IBH95" s="23"/>
      <c r="IBI95" s="23"/>
      <c r="IBJ95" s="23"/>
      <c r="IBK95" s="23"/>
      <c r="IBL95" s="23"/>
      <c r="IBM95" s="23"/>
      <c r="IBN95" s="23"/>
      <c r="IBO95" s="23"/>
      <c r="IBP95" s="23"/>
      <c r="IBQ95" s="23"/>
      <c r="IBR95" s="23"/>
      <c r="IBS95" s="23"/>
      <c r="IBT95" s="23"/>
      <c r="IBU95" s="23"/>
      <c r="IBV95" s="23"/>
      <c r="IBW95" s="23"/>
      <c r="IBX95" s="23"/>
      <c r="IBY95" s="23"/>
      <c r="IBZ95" s="23"/>
      <c r="ICA95" s="23"/>
      <c r="ICB95" s="23"/>
      <c r="ICC95" s="23"/>
      <c r="ICD95" s="23"/>
      <c r="ICE95" s="23"/>
      <c r="ICF95" s="23"/>
      <c r="ICG95" s="23"/>
      <c r="ICH95" s="23"/>
      <c r="ICI95" s="23"/>
      <c r="ICJ95" s="23"/>
      <c r="ICK95" s="23"/>
      <c r="ICL95" s="23"/>
      <c r="ICM95" s="23"/>
      <c r="ICN95" s="23"/>
      <c r="ICO95" s="23"/>
      <c r="ICP95" s="23"/>
      <c r="ICQ95" s="23"/>
      <c r="ICR95" s="23"/>
      <c r="ICS95" s="23"/>
      <c r="ICT95" s="23"/>
      <c r="ICU95" s="23"/>
      <c r="ICV95" s="23"/>
      <c r="ICW95" s="23"/>
      <c r="ICX95" s="23"/>
      <c r="ICY95" s="23"/>
      <c r="ICZ95" s="23"/>
      <c r="IDA95" s="23"/>
      <c r="IDB95" s="23"/>
      <c r="IDC95" s="23"/>
      <c r="IDD95" s="23"/>
      <c r="IDE95" s="23"/>
      <c r="IDF95" s="23"/>
      <c r="IDG95" s="23"/>
      <c r="IDH95" s="23"/>
      <c r="IDI95" s="23"/>
      <c r="IDJ95" s="23"/>
      <c r="IDK95" s="23"/>
      <c r="IDL95" s="23"/>
      <c r="IDM95" s="23"/>
      <c r="IDN95" s="23"/>
      <c r="IDO95" s="23"/>
      <c r="IDP95" s="23"/>
      <c r="IDQ95" s="23"/>
      <c r="IDR95" s="23"/>
      <c r="IDS95" s="23"/>
      <c r="IDT95" s="23"/>
      <c r="IDU95" s="23"/>
      <c r="IDV95" s="23"/>
      <c r="IDW95" s="23"/>
      <c r="IDX95" s="23"/>
      <c r="IDY95" s="23"/>
      <c r="IDZ95" s="23"/>
      <c r="IEA95" s="23"/>
      <c r="IEB95" s="23"/>
      <c r="IEC95" s="23"/>
      <c r="IED95" s="23"/>
      <c r="IEE95" s="23"/>
      <c r="IEF95" s="23"/>
      <c r="IEG95" s="23"/>
      <c r="IEH95" s="23"/>
      <c r="IEI95" s="23"/>
      <c r="IEJ95" s="23"/>
      <c r="IEK95" s="23"/>
      <c r="IEL95" s="23"/>
      <c r="IEM95" s="23"/>
      <c r="IEN95" s="23"/>
      <c r="IEO95" s="23"/>
      <c r="IEP95" s="23"/>
      <c r="IEQ95" s="23"/>
      <c r="IER95" s="23"/>
      <c r="IES95" s="23"/>
      <c r="IET95" s="23"/>
      <c r="IEU95" s="23"/>
      <c r="IEV95" s="23"/>
      <c r="IEW95" s="23"/>
      <c r="IEX95" s="23"/>
      <c r="IEY95" s="23"/>
      <c r="IEZ95" s="23"/>
      <c r="IFA95" s="23"/>
      <c r="IFB95" s="23"/>
      <c r="IFC95" s="23"/>
      <c r="IFD95" s="23"/>
      <c r="IFE95" s="23"/>
      <c r="IFF95" s="23"/>
      <c r="IFG95" s="23"/>
      <c r="IFH95" s="23"/>
      <c r="IFI95" s="23"/>
      <c r="IFJ95" s="23"/>
      <c r="IFK95" s="23"/>
      <c r="IFL95" s="23"/>
      <c r="IFM95" s="23"/>
      <c r="IFN95" s="23"/>
      <c r="IFO95" s="23"/>
      <c r="IFP95" s="23"/>
      <c r="IFQ95" s="23"/>
      <c r="IFR95" s="23"/>
      <c r="IFS95" s="23"/>
      <c r="IFT95" s="23"/>
      <c r="IFU95" s="23"/>
      <c r="IFV95" s="23"/>
      <c r="IFW95" s="23"/>
      <c r="IFX95" s="23"/>
      <c r="IFY95" s="23"/>
      <c r="IFZ95" s="23"/>
      <c r="IGA95" s="23"/>
      <c r="IGB95" s="23"/>
      <c r="IGC95" s="23"/>
      <c r="IGD95" s="23"/>
      <c r="IGE95" s="23"/>
      <c r="IGF95" s="23"/>
      <c r="IGG95" s="23"/>
      <c r="IGH95" s="23"/>
      <c r="IGI95" s="23"/>
      <c r="IGJ95" s="23"/>
      <c r="IGK95" s="23"/>
      <c r="IGL95" s="23"/>
      <c r="IGM95" s="23"/>
      <c r="IGN95" s="23"/>
      <c r="IGO95" s="23"/>
      <c r="IGP95" s="23"/>
      <c r="IGQ95" s="23"/>
      <c r="IGR95" s="23"/>
      <c r="IGS95" s="23"/>
      <c r="IGT95" s="23"/>
      <c r="IGU95" s="23"/>
      <c r="IGV95" s="23"/>
      <c r="IGW95" s="23"/>
      <c r="IGX95" s="23"/>
      <c r="IGY95" s="23"/>
      <c r="IGZ95" s="23"/>
      <c r="IHA95" s="23"/>
      <c r="IHB95" s="23"/>
      <c r="IHC95" s="23"/>
      <c r="IHD95" s="23"/>
      <c r="IHE95" s="23"/>
      <c r="IHF95" s="23"/>
      <c r="IHG95" s="23"/>
      <c r="IHH95" s="23"/>
      <c r="IHI95" s="23"/>
      <c r="IHJ95" s="23"/>
      <c r="IHK95" s="23"/>
      <c r="IHL95" s="23"/>
      <c r="IHM95" s="23"/>
      <c r="IHN95" s="23"/>
      <c r="IHO95" s="23"/>
      <c r="IHP95" s="23"/>
      <c r="IHQ95" s="23"/>
      <c r="IHR95" s="23"/>
      <c r="IHS95" s="23"/>
      <c r="IHT95" s="23"/>
      <c r="IHU95" s="23"/>
      <c r="IHV95" s="23"/>
      <c r="IHW95" s="23"/>
      <c r="IHX95" s="23"/>
      <c r="IHY95" s="23"/>
      <c r="IHZ95" s="23"/>
      <c r="IIA95" s="23"/>
      <c r="IIB95" s="23"/>
      <c r="IIC95" s="23"/>
      <c r="IID95" s="23"/>
      <c r="IIE95" s="23"/>
      <c r="IIF95" s="23"/>
      <c r="IIG95" s="23"/>
      <c r="IIH95" s="23"/>
      <c r="III95" s="23"/>
      <c r="IIJ95" s="23"/>
      <c r="IIK95" s="23"/>
      <c r="IIL95" s="23"/>
      <c r="IIM95" s="23"/>
      <c r="IIN95" s="23"/>
      <c r="IIO95" s="23"/>
      <c r="IIP95" s="23"/>
      <c r="IIQ95" s="23"/>
      <c r="IIR95" s="23"/>
      <c r="IIS95" s="23"/>
      <c r="IIT95" s="23"/>
      <c r="IIU95" s="23"/>
      <c r="IIV95" s="23"/>
      <c r="IIW95" s="23"/>
      <c r="IIX95" s="23"/>
      <c r="IIY95" s="23"/>
      <c r="IIZ95" s="23"/>
      <c r="IJA95" s="23"/>
      <c r="IJB95" s="23"/>
      <c r="IJC95" s="23"/>
      <c r="IJD95" s="23"/>
      <c r="IJE95" s="23"/>
      <c r="IJF95" s="23"/>
      <c r="IJG95" s="23"/>
      <c r="IJH95" s="23"/>
      <c r="IJI95" s="23"/>
      <c r="IJJ95" s="23"/>
      <c r="IJK95" s="23"/>
      <c r="IJL95" s="23"/>
      <c r="IJM95" s="23"/>
      <c r="IJN95" s="23"/>
      <c r="IJO95" s="23"/>
      <c r="IJP95" s="23"/>
      <c r="IJQ95" s="23"/>
      <c r="IJR95" s="23"/>
      <c r="IJS95" s="23"/>
      <c r="IJT95" s="23"/>
      <c r="IJU95" s="23"/>
      <c r="IJV95" s="23"/>
      <c r="IJW95" s="23"/>
      <c r="IJX95" s="23"/>
      <c r="IJY95" s="23"/>
      <c r="IJZ95" s="23"/>
      <c r="IKA95" s="23"/>
      <c r="IKB95" s="23"/>
      <c r="IKC95" s="23"/>
      <c r="IKD95" s="23"/>
      <c r="IKE95" s="23"/>
      <c r="IKF95" s="23"/>
      <c r="IKG95" s="23"/>
      <c r="IKH95" s="23"/>
      <c r="IKI95" s="23"/>
      <c r="IKJ95" s="23"/>
      <c r="IKK95" s="23"/>
      <c r="IKL95" s="23"/>
      <c r="IKM95" s="23"/>
      <c r="IKN95" s="23"/>
      <c r="IKO95" s="23"/>
      <c r="IKP95" s="23"/>
      <c r="IKQ95" s="23"/>
      <c r="IKR95" s="23"/>
      <c r="IKS95" s="23"/>
      <c r="IKT95" s="23"/>
      <c r="IKU95" s="23"/>
      <c r="IKV95" s="23"/>
      <c r="IKW95" s="23"/>
      <c r="IKX95" s="23"/>
      <c r="IKY95" s="23"/>
      <c r="IKZ95" s="23"/>
      <c r="ILA95" s="23"/>
      <c r="ILB95" s="23"/>
      <c r="ILC95" s="23"/>
      <c r="ILD95" s="23"/>
      <c r="ILE95" s="23"/>
      <c r="ILF95" s="23"/>
      <c r="ILG95" s="23"/>
      <c r="ILH95" s="23"/>
      <c r="ILI95" s="23"/>
      <c r="ILJ95" s="23"/>
      <c r="ILK95" s="23"/>
      <c r="ILL95" s="23"/>
      <c r="ILM95" s="23"/>
      <c r="ILN95" s="23"/>
      <c r="ILO95" s="23"/>
      <c r="ILP95" s="23"/>
      <c r="ILQ95" s="23"/>
      <c r="ILR95" s="23"/>
      <c r="ILS95" s="23"/>
      <c r="ILT95" s="23"/>
      <c r="ILU95" s="23"/>
      <c r="ILV95" s="23"/>
      <c r="ILW95" s="23"/>
      <c r="ILX95" s="23"/>
      <c r="ILY95" s="23"/>
      <c r="ILZ95" s="23"/>
      <c r="IMA95" s="23"/>
      <c r="IMB95" s="23"/>
      <c r="IMC95" s="23"/>
      <c r="IMD95" s="23"/>
      <c r="IME95" s="23"/>
      <c r="IMF95" s="23"/>
      <c r="IMG95" s="23"/>
      <c r="IMH95" s="23"/>
      <c r="IMI95" s="23"/>
      <c r="IMJ95" s="23"/>
      <c r="IMK95" s="23"/>
      <c r="IML95" s="23"/>
      <c r="IMM95" s="23"/>
      <c r="IMN95" s="23"/>
      <c r="IMO95" s="23"/>
      <c r="IMP95" s="23"/>
      <c r="IMQ95" s="23"/>
      <c r="IMR95" s="23"/>
      <c r="IMS95" s="23"/>
      <c r="IMT95" s="23"/>
      <c r="IMU95" s="23"/>
      <c r="IMV95" s="23"/>
      <c r="IMW95" s="23"/>
      <c r="IMX95" s="23"/>
      <c r="IMY95" s="23"/>
      <c r="IMZ95" s="23"/>
      <c r="INA95" s="23"/>
      <c r="INB95" s="23"/>
      <c r="INC95" s="23"/>
      <c r="IND95" s="23"/>
      <c r="INE95" s="23"/>
      <c r="INF95" s="23"/>
      <c r="ING95" s="23"/>
      <c r="INH95" s="23"/>
      <c r="INI95" s="23"/>
      <c r="INJ95" s="23"/>
      <c r="INK95" s="23"/>
      <c r="INL95" s="23"/>
      <c r="INM95" s="23"/>
      <c r="INN95" s="23"/>
      <c r="INO95" s="23"/>
      <c r="INP95" s="23"/>
      <c r="INQ95" s="23"/>
      <c r="INR95" s="23"/>
      <c r="INS95" s="23"/>
      <c r="INT95" s="23"/>
      <c r="INU95" s="23"/>
      <c r="INV95" s="23"/>
      <c r="INW95" s="23"/>
      <c r="INX95" s="23"/>
      <c r="INY95" s="23"/>
      <c r="INZ95" s="23"/>
      <c r="IOA95" s="23"/>
      <c r="IOB95" s="23"/>
      <c r="IOC95" s="23"/>
      <c r="IOD95" s="23"/>
      <c r="IOE95" s="23"/>
      <c r="IOF95" s="23"/>
      <c r="IOG95" s="23"/>
      <c r="IOH95" s="23"/>
      <c r="IOI95" s="23"/>
      <c r="IOJ95" s="23"/>
      <c r="IOK95" s="23"/>
      <c r="IOL95" s="23"/>
      <c r="IOM95" s="23"/>
      <c r="ION95" s="23"/>
      <c r="IOO95" s="23"/>
      <c r="IOP95" s="23"/>
      <c r="IOQ95" s="23"/>
      <c r="IOR95" s="23"/>
      <c r="IOS95" s="23"/>
      <c r="IOT95" s="23"/>
      <c r="IOU95" s="23"/>
      <c r="IOV95" s="23"/>
      <c r="IOW95" s="23"/>
      <c r="IOX95" s="23"/>
      <c r="IOY95" s="23"/>
      <c r="IOZ95" s="23"/>
      <c r="IPA95" s="23"/>
      <c r="IPB95" s="23"/>
      <c r="IPC95" s="23"/>
      <c r="IPD95" s="23"/>
      <c r="IPE95" s="23"/>
      <c r="IPF95" s="23"/>
      <c r="IPG95" s="23"/>
      <c r="IPH95" s="23"/>
      <c r="IPI95" s="23"/>
      <c r="IPJ95" s="23"/>
      <c r="IPK95" s="23"/>
      <c r="IPL95" s="23"/>
      <c r="IPM95" s="23"/>
      <c r="IPN95" s="23"/>
      <c r="IPO95" s="23"/>
      <c r="IPP95" s="23"/>
      <c r="IPQ95" s="23"/>
      <c r="IPR95" s="23"/>
      <c r="IPS95" s="23"/>
      <c r="IPT95" s="23"/>
      <c r="IPU95" s="23"/>
      <c r="IPV95" s="23"/>
      <c r="IPW95" s="23"/>
      <c r="IPX95" s="23"/>
      <c r="IPY95" s="23"/>
      <c r="IPZ95" s="23"/>
      <c r="IQA95" s="23"/>
      <c r="IQB95" s="23"/>
      <c r="IQC95" s="23"/>
      <c r="IQD95" s="23"/>
      <c r="IQE95" s="23"/>
      <c r="IQF95" s="23"/>
      <c r="IQG95" s="23"/>
      <c r="IQH95" s="23"/>
      <c r="IQI95" s="23"/>
      <c r="IQJ95" s="23"/>
      <c r="IQK95" s="23"/>
      <c r="IQL95" s="23"/>
      <c r="IQM95" s="23"/>
      <c r="IQN95" s="23"/>
      <c r="IQO95" s="23"/>
      <c r="IQP95" s="23"/>
      <c r="IQQ95" s="23"/>
      <c r="IQR95" s="23"/>
      <c r="IQS95" s="23"/>
      <c r="IQT95" s="23"/>
      <c r="IQU95" s="23"/>
      <c r="IQV95" s="23"/>
      <c r="IQW95" s="23"/>
      <c r="IQX95" s="23"/>
      <c r="IQY95" s="23"/>
      <c r="IQZ95" s="23"/>
      <c r="IRA95" s="23"/>
      <c r="IRB95" s="23"/>
      <c r="IRC95" s="23"/>
      <c r="IRD95" s="23"/>
      <c r="IRE95" s="23"/>
      <c r="IRF95" s="23"/>
      <c r="IRG95" s="23"/>
      <c r="IRH95" s="23"/>
      <c r="IRI95" s="23"/>
      <c r="IRJ95" s="23"/>
      <c r="IRK95" s="23"/>
      <c r="IRL95" s="23"/>
      <c r="IRM95" s="23"/>
      <c r="IRN95" s="23"/>
      <c r="IRO95" s="23"/>
      <c r="IRP95" s="23"/>
      <c r="IRQ95" s="23"/>
      <c r="IRR95" s="23"/>
      <c r="IRS95" s="23"/>
      <c r="IRT95" s="23"/>
      <c r="IRU95" s="23"/>
      <c r="IRV95" s="23"/>
      <c r="IRW95" s="23"/>
      <c r="IRX95" s="23"/>
      <c r="IRY95" s="23"/>
      <c r="IRZ95" s="23"/>
      <c r="ISA95" s="23"/>
      <c r="ISB95" s="23"/>
      <c r="ISC95" s="23"/>
      <c r="ISD95" s="23"/>
      <c r="ISE95" s="23"/>
      <c r="ISF95" s="23"/>
      <c r="ISG95" s="23"/>
      <c r="ISH95" s="23"/>
      <c r="ISI95" s="23"/>
      <c r="ISJ95" s="23"/>
      <c r="ISK95" s="23"/>
      <c r="ISL95" s="23"/>
      <c r="ISM95" s="23"/>
      <c r="ISN95" s="23"/>
      <c r="ISO95" s="23"/>
      <c r="ISP95" s="23"/>
      <c r="ISQ95" s="23"/>
      <c r="ISR95" s="23"/>
      <c r="ISS95" s="23"/>
      <c r="IST95" s="23"/>
      <c r="ISU95" s="23"/>
      <c r="ISV95" s="23"/>
      <c r="ISW95" s="23"/>
      <c r="ISX95" s="23"/>
      <c r="ISY95" s="23"/>
      <c r="ISZ95" s="23"/>
      <c r="ITA95" s="23"/>
      <c r="ITB95" s="23"/>
      <c r="ITC95" s="23"/>
      <c r="ITD95" s="23"/>
      <c r="ITE95" s="23"/>
      <c r="ITF95" s="23"/>
      <c r="ITG95" s="23"/>
      <c r="ITH95" s="23"/>
      <c r="ITI95" s="23"/>
      <c r="ITJ95" s="23"/>
      <c r="ITK95" s="23"/>
      <c r="ITL95" s="23"/>
      <c r="ITM95" s="23"/>
      <c r="ITN95" s="23"/>
      <c r="ITO95" s="23"/>
      <c r="ITP95" s="23"/>
      <c r="ITQ95" s="23"/>
      <c r="ITR95" s="23"/>
      <c r="ITS95" s="23"/>
      <c r="ITT95" s="23"/>
      <c r="ITU95" s="23"/>
      <c r="ITV95" s="23"/>
      <c r="ITW95" s="23"/>
      <c r="ITX95" s="23"/>
      <c r="ITY95" s="23"/>
      <c r="ITZ95" s="23"/>
      <c r="IUA95" s="23"/>
      <c r="IUB95" s="23"/>
      <c r="IUC95" s="23"/>
      <c r="IUD95" s="23"/>
      <c r="IUE95" s="23"/>
      <c r="IUF95" s="23"/>
      <c r="IUG95" s="23"/>
      <c r="IUH95" s="23"/>
      <c r="IUI95" s="23"/>
      <c r="IUJ95" s="23"/>
      <c r="IUK95" s="23"/>
      <c r="IUL95" s="23"/>
      <c r="IUM95" s="23"/>
      <c r="IUN95" s="23"/>
      <c r="IUO95" s="23"/>
      <c r="IUP95" s="23"/>
      <c r="IUQ95" s="23"/>
      <c r="IUR95" s="23"/>
      <c r="IUS95" s="23"/>
      <c r="IUT95" s="23"/>
      <c r="IUU95" s="23"/>
      <c r="IUV95" s="23"/>
      <c r="IUW95" s="23"/>
      <c r="IUX95" s="23"/>
      <c r="IUY95" s="23"/>
      <c r="IUZ95" s="23"/>
      <c r="IVA95" s="23"/>
      <c r="IVB95" s="23"/>
      <c r="IVC95" s="23"/>
      <c r="IVD95" s="23"/>
      <c r="IVE95" s="23"/>
      <c r="IVF95" s="23"/>
      <c r="IVG95" s="23"/>
      <c r="IVH95" s="23"/>
      <c r="IVI95" s="23"/>
      <c r="IVJ95" s="23"/>
      <c r="IVK95" s="23"/>
      <c r="IVL95" s="23"/>
      <c r="IVM95" s="23"/>
      <c r="IVN95" s="23"/>
      <c r="IVO95" s="23"/>
      <c r="IVP95" s="23"/>
      <c r="IVQ95" s="23"/>
      <c r="IVR95" s="23"/>
      <c r="IVS95" s="23"/>
      <c r="IVT95" s="23"/>
      <c r="IVU95" s="23"/>
      <c r="IVV95" s="23"/>
      <c r="IVW95" s="23"/>
      <c r="IVX95" s="23"/>
      <c r="IVY95" s="23"/>
      <c r="IVZ95" s="23"/>
      <c r="IWA95" s="23"/>
      <c r="IWB95" s="23"/>
      <c r="IWC95" s="23"/>
      <c r="IWD95" s="23"/>
      <c r="IWE95" s="23"/>
      <c r="IWF95" s="23"/>
      <c r="IWG95" s="23"/>
      <c r="IWH95" s="23"/>
      <c r="IWI95" s="23"/>
      <c r="IWJ95" s="23"/>
      <c r="IWK95" s="23"/>
      <c r="IWL95" s="23"/>
      <c r="IWM95" s="23"/>
      <c r="IWN95" s="23"/>
      <c r="IWO95" s="23"/>
      <c r="IWP95" s="23"/>
      <c r="IWQ95" s="23"/>
      <c r="IWR95" s="23"/>
      <c r="IWS95" s="23"/>
      <c r="IWT95" s="23"/>
      <c r="IWU95" s="23"/>
      <c r="IWV95" s="23"/>
      <c r="IWW95" s="23"/>
      <c r="IWX95" s="23"/>
      <c r="IWY95" s="23"/>
      <c r="IWZ95" s="23"/>
      <c r="IXA95" s="23"/>
      <c r="IXB95" s="23"/>
      <c r="IXC95" s="23"/>
      <c r="IXD95" s="23"/>
      <c r="IXE95" s="23"/>
      <c r="IXF95" s="23"/>
      <c r="IXG95" s="23"/>
      <c r="IXH95" s="23"/>
      <c r="IXI95" s="23"/>
      <c r="IXJ95" s="23"/>
      <c r="IXK95" s="23"/>
      <c r="IXL95" s="23"/>
      <c r="IXM95" s="23"/>
      <c r="IXN95" s="23"/>
      <c r="IXO95" s="23"/>
      <c r="IXP95" s="23"/>
      <c r="IXQ95" s="23"/>
      <c r="IXR95" s="23"/>
      <c r="IXS95" s="23"/>
      <c r="IXT95" s="23"/>
      <c r="IXU95" s="23"/>
      <c r="IXV95" s="23"/>
      <c r="IXW95" s="23"/>
      <c r="IXX95" s="23"/>
      <c r="IXY95" s="23"/>
      <c r="IXZ95" s="23"/>
      <c r="IYA95" s="23"/>
      <c r="IYB95" s="23"/>
      <c r="IYC95" s="23"/>
      <c r="IYD95" s="23"/>
      <c r="IYE95" s="23"/>
      <c r="IYF95" s="23"/>
      <c r="IYG95" s="23"/>
      <c r="IYH95" s="23"/>
      <c r="IYI95" s="23"/>
      <c r="IYJ95" s="23"/>
      <c r="IYK95" s="23"/>
      <c r="IYL95" s="23"/>
      <c r="IYM95" s="23"/>
      <c r="IYN95" s="23"/>
      <c r="IYO95" s="23"/>
      <c r="IYP95" s="23"/>
      <c r="IYQ95" s="23"/>
      <c r="IYR95" s="23"/>
      <c r="IYS95" s="23"/>
      <c r="IYT95" s="23"/>
      <c r="IYU95" s="23"/>
      <c r="IYV95" s="23"/>
      <c r="IYW95" s="23"/>
      <c r="IYX95" s="23"/>
      <c r="IYY95" s="23"/>
      <c r="IYZ95" s="23"/>
      <c r="IZA95" s="23"/>
      <c r="IZB95" s="23"/>
      <c r="IZC95" s="23"/>
      <c r="IZD95" s="23"/>
      <c r="IZE95" s="23"/>
      <c r="IZF95" s="23"/>
      <c r="IZG95" s="23"/>
      <c r="IZH95" s="23"/>
      <c r="IZI95" s="23"/>
      <c r="IZJ95" s="23"/>
      <c r="IZK95" s="23"/>
      <c r="IZL95" s="23"/>
      <c r="IZM95" s="23"/>
      <c r="IZN95" s="23"/>
      <c r="IZO95" s="23"/>
      <c r="IZP95" s="23"/>
      <c r="IZQ95" s="23"/>
      <c r="IZR95" s="23"/>
      <c r="IZS95" s="23"/>
      <c r="IZT95" s="23"/>
      <c r="IZU95" s="23"/>
      <c r="IZV95" s="23"/>
      <c r="IZW95" s="23"/>
      <c r="IZX95" s="23"/>
      <c r="IZY95" s="23"/>
      <c r="IZZ95" s="23"/>
      <c r="JAA95" s="23"/>
      <c r="JAB95" s="23"/>
      <c r="JAC95" s="23"/>
      <c r="JAD95" s="23"/>
      <c r="JAE95" s="23"/>
      <c r="JAF95" s="23"/>
      <c r="JAG95" s="23"/>
      <c r="JAH95" s="23"/>
      <c r="JAI95" s="23"/>
      <c r="JAJ95" s="23"/>
      <c r="JAK95" s="23"/>
      <c r="JAL95" s="23"/>
      <c r="JAM95" s="23"/>
      <c r="JAN95" s="23"/>
      <c r="JAO95" s="23"/>
      <c r="JAP95" s="23"/>
      <c r="JAQ95" s="23"/>
      <c r="JAR95" s="23"/>
      <c r="JAS95" s="23"/>
      <c r="JAT95" s="23"/>
      <c r="JAU95" s="23"/>
      <c r="JAV95" s="23"/>
      <c r="JAW95" s="23"/>
      <c r="JAX95" s="23"/>
      <c r="JAY95" s="23"/>
      <c r="JAZ95" s="23"/>
      <c r="JBA95" s="23"/>
      <c r="JBB95" s="23"/>
      <c r="JBC95" s="23"/>
      <c r="JBD95" s="23"/>
      <c r="JBE95" s="23"/>
      <c r="JBF95" s="23"/>
      <c r="JBG95" s="23"/>
      <c r="JBH95" s="23"/>
      <c r="JBI95" s="23"/>
      <c r="JBJ95" s="23"/>
      <c r="JBK95" s="23"/>
      <c r="JBL95" s="23"/>
      <c r="JBM95" s="23"/>
      <c r="JBN95" s="23"/>
      <c r="JBO95" s="23"/>
      <c r="JBP95" s="23"/>
      <c r="JBQ95" s="23"/>
      <c r="JBR95" s="23"/>
      <c r="JBS95" s="23"/>
      <c r="JBT95" s="23"/>
      <c r="JBU95" s="23"/>
      <c r="JBV95" s="23"/>
      <c r="JBW95" s="23"/>
      <c r="JBX95" s="23"/>
      <c r="JBY95" s="23"/>
      <c r="JBZ95" s="23"/>
      <c r="JCA95" s="23"/>
      <c r="JCB95" s="23"/>
      <c r="JCC95" s="23"/>
      <c r="JCD95" s="23"/>
      <c r="JCE95" s="23"/>
      <c r="JCF95" s="23"/>
      <c r="JCG95" s="23"/>
      <c r="JCH95" s="23"/>
      <c r="JCI95" s="23"/>
      <c r="JCJ95" s="23"/>
      <c r="JCK95" s="23"/>
      <c r="JCL95" s="23"/>
      <c r="JCM95" s="23"/>
      <c r="JCN95" s="23"/>
      <c r="JCO95" s="23"/>
      <c r="JCP95" s="23"/>
      <c r="JCQ95" s="23"/>
      <c r="JCR95" s="23"/>
      <c r="JCS95" s="23"/>
      <c r="JCT95" s="23"/>
      <c r="JCU95" s="23"/>
      <c r="JCV95" s="23"/>
      <c r="JCW95" s="23"/>
      <c r="JCX95" s="23"/>
      <c r="JCY95" s="23"/>
      <c r="JCZ95" s="23"/>
      <c r="JDA95" s="23"/>
      <c r="JDB95" s="23"/>
      <c r="JDC95" s="23"/>
      <c r="JDD95" s="23"/>
      <c r="JDE95" s="23"/>
      <c r="JDF95" s="23"/>
      <c r="JDG95" s="23"/>
      <c r="JDH95" s="23"/>
      <c r="JDI95" s="23"/>
      <c r="JDJ95" s="23"/>
      <c r="JDK95" s="23"/>
      <c r="JDL95" s="23"/>
      <c r="JDM95" s="23"/>
      <c r="JDN95" s="23"/>
      <c r="JDO95" s="23"/>
      <c r="JDP95" s="23"/>
      <c r="JDQ95" s="23"/>
      <c r="JDR95" s="23"/>
      <c r="JDS95" s="23"/>
      <c r="JDT95" s="23"/>
      <c r="JDU95" s="23"/>
      <c r="JDV95" s="23"/>
      <c r="JDW95" s="23"/>
      <c r="JDX95" s="23"/>
      <c r="JDY95" s="23"/>
      <c r="JDZ95" s="23"/>
      <c r="JEA95" s="23"/>
      <c r="JEB95" s="23"/>
      <c r="JEC95" s="23"/>
      <c r="JED95" s="23"/>
      <c r="JEE95" s="23"/>
      <c r="JEF95" s="23"/>
      <c r="JEG95" s="23"/>
      <c r="JEH95" s="23"/>
      <c r="JEI95" s="23"/>
      <c r="JEJ95" s="23"/>
      <c r="JEK95" s="23"/>
      <c r="JEL95" s="23"/>
      <c r="JEM95" s="23"/>
      <c r="JEN95" s="23"/>
      <c r="JEO95" s="23"/>
      <c r="JEP95" s="23"/>
      <c r="JEQ95" s="23"/>
      <c r="JER95" s="23"/>
      <c r="JES95" s="23"/>
      <c r="JET95" s="23"/>
      <c r="JEU95" s="23"/>
      <c r="JEV95" s="23"/>
      <c r="JEW95" s="23"/>
      <c r="JEX95" s="23"/>
      <c r="JEY95" s="23"/>
      <c r="JEZ95" s="23"/>
      <c r="JFA95" s="23"/>
      <c r="JFB95" s="23"/>
      <c r="JFC95" s="23"/>
      <c r="JFD95" s="23"/>
      <c r="JFE95" s="23"/>
      <c r="JFF95" s="23"/>
      <c r="JFG95" s="23"/>
      <c r="JFH95" s="23"/>
      <c r="JFI95" s="23"/>
      <c r="JFJ95" s="23"/>
      <c r="JFK95" s="23"/>
      <c r="JFL95" s="23"/>
      <c r="JFM95" s="23"/>
      <c r="JFN95" s="23"/>
      <c r="JFO95" s="23"/>
      <c r="JFP95" s="23"/>
      <c r="JFQ95" s="23"/>
      <c r="JFR95" s="23"/>
      <c r="JFS95" s="23"/>
      <c r="JFT95" s="23"/>
      <c r="JFU95" s="23"/>
      <c r="JFV95" s="23"/>
      <c r="JFW95" s="23"/>
      <c r="JFX95" s="23"/>
      <c r="JFY95" s="23"/>
      <c r="JFZ95" s="23"/>
      <c r="JGA95" s="23"/>
      <c r="JGB95" s="23"/>
      <c r="JGC95" s="23"/>
      <c r="JGD95" s="23"/>
      <c r="JGE95" s="23"/>
      <c r="JGF95" s="23"/>
      <c r="JGG95" s="23"/>
      <c r="JGH95" s="23"/>
      <c r="JGI95" s="23"/>
      <c r="JGJ95" s="23"/>
      <c r="JGK95" s="23"/>
      <c r="JGL95" s="23"/>
      <c r="JGM95" s="23"/>
      <c r="JGN95" s="23"/>
      <c r="JGO95" s="23"/>
      <c r="JGP95" s="23"/>
      <c r="JGQ95" s="23"/>
      <c r="JGR95" s="23"/>
      <c r="JGS95" s="23"/>
      <c r="JGT95" s="23"/>
      <c r="JGU95" s="23"/>
      <c r="JGV95" s="23"/>
      <c r="JGW95" s="23"/>
      <c r="JGX95" s="23"/>
      <c r="JGY95" s="23"/>
      <c r="JGZ95" s="23"/>
      <c r="JHA95" s="23"/>
      <c r="JHB95" s="23"/>
      <c r="JHC95" s="23"/>
      <c r="JHD95" s="23"/>
      <c r="JHE95" s="23"/>
      <c r="JHF95" s="23"/>
      <c r="JHG95" s="23"/>
      <c r="JHH95" s="23"/>
      <c r="JHI95" s="23"/>
      <c r="JHJ95" s="23"/>
      <c r="JHK95" s="23"/>
      <c r="JHL95" s="23"/>
      <c r="JHM95" s="23"/>
      <c r="JHN95" s="23"/>
      <c r="JHO95" s="23"/>
      <c r="JHP95" s="23"/>
      <c r="JHQ95" s="23"/>
      <c r="JHR95" s="23"/>
      <c r="JHS95" s="23"/>
      <c r="JHT95" s="23"/>
      <c r="JHU95" s="23"/>
      <c r="JHV95" s="23"/>
      <c r="JHW95" s="23"/>
      <c r="JHX95" s="23"/>
      <c r="JHY95" s="23"/>
      <c r="JHZ95" s="23"/>
      <c r="JIA95" s="23"/>
      <c r="JIB95" s="23"/>
      <c r="JIC95" s="23"/>
      <c r="JID95" s="23"/>
      <c r="JIE95" s="23"/>
      <c r="JIF95" s="23"/>
      <c r="JIG95" s="23"/>
      <c r="JIH95" s="23"/>
      <c r="JII95" s="23"/>
      <c r="JIJ95" s="23"/>
      <c r="JIK95" s="23"/>
      <c r="JIL95" s="23"/>
      <c r="JIM95" s="23"/>
      <c r="JIN95" s="23"/>
      <c r="JIO95" s="23"/>
      <c r="JIP95" s="23"/>
      <c r="JIQ95" s="23"/>
      <c r="JIR95" s="23"/>
      <c r="JIS95" s="23"/>
      <c r="JIT95" s="23"/>
      <c r="JIU95" s="23"/>
      <c r="JIV95" s="23"/>
      <c r="JIW95" s="23"/>
      <c r="JIX95" s="23"/>
      <c r="JIY95" s="23"/>
      <c r="JIZ95" s="23"/>
      <c r="JJA95" s="23"/>
      <c r="JJB95" s="23"/>
      <c r="JJC95" s="23"/>
      <c r="JJD95" s="23"/>
      <c r="JJE95" s="23"/>
      <c r="JJF95" s="23"/>
      <c r="JJG95" s="23"/>
      <c r="JJH95" s="23"/>
      <c r="JJI95" s="23"/>
      <c r="JJJ95" s="23"/>
      <c r="JJK95" s="23"/>
      <c r="JJL95" s="23"/>
      <c r="JJM95" s="23"/>
      <c r="JJN95" s="23"/>
      <c r="JJO95" s="23"/>
      <c r="JJP95" s="23"/>
      <c r="JJQ95" s="23"/>
      <c r="JJR95" s="23"/>
      <c r="JJS95" s="23"/>
      <c r="JJT95" s="23"/>
      <c r="JJU95" s="23"/>
      <c r="JJV95" s="23"/>
      <c r="JJW95" s="23"/>
      <c r="JJX95" s="23"/>
      <c r="JJY95" s="23"/>
      <c r="JJZ95" s="23"/>
      <c r="JKA95" s="23"/>
      <c r="JKB95" s="23"/>
      <c r="JKC95" s="23"/>
      <c r="JKD95" s="23"/>
      <c r="JKE95" s="23"/>
      <c r="JKF95" s="23"/>
      <c r="JKG95" s="23"/>
      <c r="JKH95" s="23"/>
      <c r="JKI95" s="23"/>
      <c r="JKJ95" s="23"/>
      <c r="JKK95" s="23"/>
      <c r="JKL95" s="23"/>
      <c r="JKM95" s="23"/>
      <c r="JKN95" s="23"/>
      <c r="JKO95" s="23"/>
      <c r="JKP95" s="23"/>
      <c r="JKQ95" s="23"/>
      <c r="JKR95" s="23"/>
      <c r="JKS95" s="23"/>
      <c r="JKT95" s="23"/>
      <c r="JKU95" s="23"/>
      <c r="JKV95" s="23"/>
      <c r="JKW95" s="23"/>
      <c r="JKX95" s="23"/>
      <c r="JKY95" s="23"/>
      <c r="JKZ95" s="23"/>
      <c r="JLA95" s="23"/>
      <c r="JLB95" s="23"/>
      <c r="JLC95" s="23"/>
      <c r="JLD95" s="23"/>
      <c r="JLE95" s="23"/>
      <c r="JLF95" s="23"/>
      <c r="JLG95" s="23"/>
      <c r="JLH95" s="23"/>
      <c r="JLI95" s="23"/>
      <c r="JLJ95" s="23"/>
      <c r="JLK95" s="23"/>
      <c r="JLL95" s="23"/>
      <c r="JLM95" s="23"/>
      <c r="JLN95" s="23"/>
      <c r="JLO95" s="23"/>
      <c r="JLP95" s="23"/>
      <c r="JLQ95" s="23"/>
      <c r="JLR95" s="23"/>
      <c r="JLS95" s="23"/>
      <c r="JLT95" s="23"/>
      <c r="JLU95" s="23"/>
      <c r="JLV95" s="23"/>
      <c r="JLW95" s="23"/>
      <c r="JLX95" s="23"/>
      <c r="JLY95" s="23"/>
      <c r="JLZ95" s="23"/>
      <c r="JMA95" s="23"/>
      <c r="JMB95" s="23"/>
      <c r="JMC95" s="23"/>
      <c r="JMD95" s="23"/>
      <c r="JME95" s="23"/>
      <c r="JMF95" s="23"/>
      <c r="JMG95" s="23"/>
      <c r="JMH95" s="23"/>
      <c r="JMI95" s="23"/>
      <c r="JMJ95" s="23"/>
      <c r="JMK95" s="23"/>
      <c r="JML95" s="23"/>
      <c r="JMM95" s="23"/>
      <c r="JMN95" s="23"/>
      <c r="JMO95" s="23"/>
      <c r="JMP95" s="23"/>
      <c r="JMQ95" s="23"/>
      <c r="JMR95" s="23"/>
      <c r="JMS95" s="23"/>
      <c r="JMT95" s="23"/>
      <c r="JMU95" s="23"/>
      <c r="JMV95" s="23"/>
      <c r="JMW95" s="23"/>
      <c r="JMX95" s="23"/>
      <c r="JMY95" s="23"/>
      <c r="JMZ95" s="23"/>
      <c r="JNA95" s="23"/>
      <c r="JNB95" s="23"/>
      <c r="JNC95" s="23"/>
      <c r="JND95" s="23"/>
      <c r="JNE95" s="23"/>
      <c r="JNF95" s="23"/>
      <c r="JNG95" s="23"/>
      <c r="JNH95" s="23"/>
      <c r="JNI95" s="23"/>
      <c r="JNJ95" s="23"/>
      <c r="JNK95" s="23"/>
      <c r="JNL95" s="23"/>
      <c r="JNM95" s="23"/>
      <c r="JNN95" s="23"/>
      <c r="JNO95" s="23"/>
      <c r="JNP95" s="23"/>
      <c r="JNQ95" s="23"/>
      <c r="JNR95" s="23"/>
      <c r="JNS95" s="23"/>
      <c r="JNT95" s="23"/>
      <c r="JNU95" s="23"/>
      <c r="JNV95" s="23"/>
      <c r="JNW95" s="23"/>
      <c r="JNX95" s="23"/>
      <c r="JNY95" s="23"/>
      <c r="JNZ95" s="23"/>
      <c r="JOA95" s="23"/>
      <c r="JOB95" s="23"/>
      <c r="JOC95" s="23"/>
      <c r="JOD95" s="23"/>
      <c r="JOE95" s="23"/>
      <c r="JOF95" s="23"/>
      <c r="JOG95" s="23"/>
      <c r="JOH95" s="23"/>
      <c r="JOI95" s="23"/>
      <c r="JOJ95" s="23"/>
      <c r="JOK95" s="23"/>
      <c r="JOL95" s="23"/>
      <c r="JOM95" s="23"/>
      <c r="JON95" s="23"/>
      <c r="JOO95" s="23"/>
      <c r="JOP95" s="23"/>
      <c r="JOQ95" s="23"/>
      <c r="JOR95" s="23"/>
      <c r="JOS95" s="23"/>
      <c r="JOT95" s="23"/>
      <c r="JOU95" s="23"/>
      <c r="JOV95" s="23"/>
      <c r="JOW95" s="23"/>
      <c r="JOX95" s="23"/>
      <c r="JOY95" s="23"/>
      <c r="JOZ95" s="23"/>
      <c r="JPA95" s="23"/>
      <c r="JPB95" s="23"/>
      <c r="JPC95" s="23"/>
      <c r="JPD95" s="23"/>
      <c r="JPE95" s="23"/>
      <c r="JPF95" s="23"/>
      <c r="JPG95" s="23"/>
      <c r="JPH95" s="23"/>
      <c r="JPI95" s="23"/>
      <c r="JPJ95" s="23"/>
      <c r="JPK95" s="23"/>
      <c r="JPL95" s="23"/>
      <c r="JPM95" s="23"/>
      <c r="JPN95" s="23"/>
      <c r="JPO95" s="23"/>
      <c r="JPP95" s="23"/>
      <c r="JPQ95" s="23"/>
      <c r="JPR95" s="23"/>
      <c r="JPS95" s="23"/>
      <c r="JPT95" s="23"/>
      <c r="JPU95" s="23"/>
      <c r="JPV95" s="23"/>
      <c r="JPW95" s="23"/>
      <c r="JPX95" s="23"/>
      <c r="JPY95" s="23"/>
      <c r="JPZ95" s="23"/>
      <c r="JQA95" s="23"/>
      <c r="JQB95" s="23"/>
      <c r="JQC95" s="23"/>
      <c r="JQD95" s="23"/>
      <c r="JQE95" s="23"/>
      <c r="JQF95" s="23"/>
      <c r="JQG95" s="23"/>
      <c r="JQH95" s="23"/>
      <c r="JQI95" s="23"/>
      <c r="JQJ95" s="23"/>
      <c r="JQK95" s="23"/>
      <c r="JQL95" s="23"/>
      <c r="JQM95" s="23"/>
      <c r="JQN95" s="23"/>
      <c r="JQO95" s="23"/>
      <c r="JQP95" s="23"/>
      <c r="JQQ95" s="23"/>
      <c r="JQR95" s="23"/>
      <c r="JQS95" s="23"/>
      <c r="JQT95" s="23"/>
      <c r="JQU95" s="23"/>
      <c r="JQV95" s="23"/>
      <c r="JQW95" s="23"/>
      <c r="JQX95" s="23"/>
      <c r="JQY95" s="23"/>
      <c r="JQZ95" s="23"/>
      <c r="JRA95" s="23"/>
      <c r="JRB95" s="23"/>
      <c r="JRC95" s="23"/>
      <c r="JRD95" s="23"/>
      <c r="JRE95" s="23"/>
      <c r="JRF95" s="23"/>
      <c r="JRG95" s="23"/>
      <c r="JRH95" s="23"/>
      <c r="JRI95" s="23"/>
      <c r="JRJ95" s="23"/>
      <c r="JRK95" s="23"/>
      <c r="JRL95" s="23"/>
      <c r="JRM95" s="23"/>
      <c r="JRN95" s="23"/>
      <c r="JRO95" s="23"/>
      <c r="JRP95" s="23"/>
      <c r="JRQ95" s="23"/>
      <c r="JRR95" s="23"/>
      <c r="JRS95" s="23"/>
      <c r="JRT95" s="23"/>
      <c r="JRU95" s="23"/>
      <c r="JRV95" s="23"/>
      <c r="JRW95" s="23"/>
      <c r="JRX95" s="23"/>
      <c r="JRY95" s="23"/>
      <c r="JRZ95" s="23"/>
      <c r="JSA95" s="23"/>
      <c r="JSB95" s="23"/>
      <c r="JSC95" s="23"/>
      <c r="JSD95" s="23"/>
      <c r="JSE95" s="23"/>
      <c r="JSF95" s="23"/>
      <c r="JSG95" s="23"/>
      <c r="JSH95" s="23"/>
      <c r="JSI95" s="23"/>
      <c r="JSJ95" s="23"/>
      <c r="JSK95" s="23"/>
      <c r="JSL95" s="23"/>
      <c r="JSM95" s="23"/>
      <c r="JSN95" s="23"/>
      <c r="JSO95" s="23"/>
      <c r="JSP95" s="23"/>
      <c r="JSQ95" s="23"/>
      <c r="JSR95" s="23"/>
      <c r="JSS95" s="23"/>
      <c r="JST95" s="23"/>
      <c r="JSU95" s="23"/>
      <c r="JSV95" s="23"/>
      <c r="JSW95" s="23"/>
      <c r="JSX95" s="23"/>
      <c r="JSY95" s="23"/>
      <c r="JSZ95" s="23"/>
      <c r="JTA95" s="23"/>
      <c r="JTB95" s="23"/>
      <c r="JTC95" s="23"/>
      <c r="JTD95" s="23"/>
      <c r="JTE95" s="23"/>
      <c r="JTF95" s="23"/>
      <c r="JTG95" s="23"/>
      <c r="JTH95" s="23"/>
      <c r="JTI95" s="23"/>
      <c r="JTJ95" s="23"/>
      <c r="JTK95" s="23"/>
      <c r="JTL95" s="23"/>
      <c r="JTM95" s="23"/>
      <c r="JTN95" s="23"/>
      <c r="JTO95" s="23"/>
      <c r="JTP95" s="23"/>
      <c r="JTQ95" s="23"/>
      <c r="JTR95" s="23"/>
      <c r="JTS95" s="23"/>
      <c r="JTT95" s="23"/>
      <c r="JTU95" s="23"/>
      <c r="JTV95" s="23"/>
      <c r="JTW95" s="23"/>
      <c r="JTX95" s="23"/>
      <c r="JTY95" s="23"/>
      <c r="JTZ95" s="23"/>
      <c r="JUA95" s="23"/>
      <c r="JUB95" s="23"/>
      <c r="JUC95" s="23"/>
      <c r="JUD95" s="23"/>
      <c r="JUE95" s="23"/>
      <c r="JUF95" s="23"/>
      <c r="JUG95" s="23"/>
      <c r="JUH95" s="23"/>
      <c r="JUI95" s="23"/>
      <c r="JUJ95" s="23"/>
      <c r="JUK95" s="23"/>
      <c r="JUL95" s="23"/>
      <c r="JUM95" s="23"/>
      <c r="JUN95" s="23"/>
      <c r="JUO95" s="23"/>
      <c r="JUP95" s="23"/>
      <c r="JUQ95" s="23"/>
      <c r="JUR95" s="23"/>
      <c r="JUS95" s="23"/>
      <c r="JUT95" s="23"/>
      <c r="JUU95" s="23"/>
      <c r="JUV95" s="23"/>
      <c r="JUW95" s="23"/>
      <c r="JUX95" s="23"/>
      <c r="JUY95" s="23"/>
      <c r="JUZ95" s="23"/>
      <c r="JVA95" s="23"/>
      <c r="JVB95" s="23"/>
      <c r="JVC95" s="23"/>
      <c r="JVD95" s="23"/>
      <c r="JVE95" s="23"/>
      <c r="JVF95" s="23"/>
      <c r="JVG95" s="23"/>
      <c r="JVH95" s="23"/>
      <c r="JVI95" s="23"/>
      <c r="JVJ95" s="23"/>
      <c r="JVK95" s="23"/>
      <c r="JVL95" s="23"/>
      <c r="JVM95" s="23"/>
      <c r="JVN95" s="23"/>
      <c r="JVO95" s="23"/>
      <c r="JVP95" s="23"/>
      <c r="JVQ95" s="23"/>
      <c r="JVR95" s="23"/>
      <c r="JVS95" s="23"/>
      <c r="JVT95" s="23"/>
      <c r="JVU95" s="23"/>
      <c r="JVV95" s="23"/>
      <c r="JVW95" s="23"/>
      <c r="JVX95" s="23"/>
      <c r="JVY95" s="23"/>
      <c r="JVZ95" s="23"/>
      <c r="JWA95" s="23"/>
      <c r="JWB95" s="23"/>
      <c r="JWC95" s="23"/>
      <c r="JWD95" s="23"/>
      <c r="JWE95" s="23"/>
      <c r="JWF95" s="23"/>
      <c r="JWG95" s="23"/>
      <c r="JWH95" s="23"/>
      <c r="JWI95" s="23"/>
      <c r="JWJ95" s="23"/>
      <c r="JWK95" s="23"/>
      <c r="JWL95" s="23"/>
      <c r="JWM95" s="23"/>
      <c r="JWN95" s="23"/>
      <c r="JWO95" s="23"/>
      <c r="JWP95" s="23"/>
      <c r="JWQ95" s="23"/>
      <c r="JWR95" s="23"/>
      <c r="JWS95" s="23"/>
      <c r="JWT95" s="23"/>
      <c r="JWU95" s="23"/>
      <c r="JWV95" s="23"/>
      <c r="JWW95" s="23"/>
      <c r="JWX95" s="23"/>
      <c r="JWY95" s="23"/>
      <c r="JWZ95" s="23"/>
      <c r="JXA95" s="23"/>
      <c r="JXB95" s="23"/>
      <c r="JXC95" s="23"/>
      <c r="JXD95" s="23"/>
      <c r="JXE95" s="23"/>
      <c r="JXF95" s="23"/>
      <c r="JXG95" s="23"/>
      <c r="JXH95" s="23"/>
      <c r="JXI95" s="23"/>
      <c r="JXJ95" s="23"/>
      <c r="JXK95" s="23"/>
      <c r="JXL95" s="23"/>
      <c r="JXM95" s="23"/>
      <c r="JXN95" s="23"/>
      <c r="JXO95" s="23"/>
      <c r="JXP95" s="23"/>
      <c r="JXQ95" s="23"/>
      <c r="JXR95" s="23"/>
      <c r="JXS95" s="23"/>
      <c r="JXT95" s="23"/>
      <c r="JXU95" s="23"/>
      <c r="JXV95" s="23"/>
      <c r="JXW95" s="23"/>
      <c r="JXX95" s="23"/>
      <c r="JXY95" s="23"/>
      <c r="JXZ95" s="23"/>
      <c r="JYA95" s="23"/>
      <c r="JYB95" s="23"/>
      <c r="JYC95" s="23"/>
      <c r="JYD95" s="23"/>
      <c r="JYE95" s="23"/>
      <c r="JYF95" s="23"/>
      <c r="JYG95" s="23"/>
      <c r="JYH95" s="23"/>
      <c r="JYI95" s="23"/>
      <c r="JYJ95" s="23"/>
      <c r="JYK95" s="23"/>
      <c r="JYL95" s="23"/>
      <c r="JYM95" s="23"/>
      <c r="JYN95" s="23"/>
      <c r="JYO95" s="23"/>
      <c r="JYP95" s="23"/>
      <c r="JYQ95" s="23"/>
      <c r="JYR95" s="23"/>
      <c r="JYS95" s="23"/>
      <c r="JYT95" s="23"/>
      <c r="JYU95" s="23"/>
      <c r="JYV95" s="23"/>
      <c r="JYW95" s="23"/>
      <c r="JYX95" s="23"/>
      <c r="JYY95" s="23"/>
      <c r="JYZ95" s="23"/>
      <c r="JZA95" s="23"/>
      <c r="JZB95" s="23"/>
      <c r="JZC95" s="23"/>
      <c r="JZD95" s="23"/>
      <c r="JZE95" s="23"/>
      <c r="JZF95" s="23"/>
      <c r="JZG95" s="23"/>
      <c r="JZH95" s="23"/>
      <c r="JZI95" s="23"/>
      <c r="JZJ95" s="23"/>
      <c r="JZK95" s="23"/>
      <c r="JZL95" s="23"/>
      <c r="JZM95" s="23"/>
      <c r="JZN95" s="23"/>
      <c r="JZO95" s="23"/>
      <c r="JZP95" s="23"/>
      <c r="JZQ95" s="23"/>
      <c r="JZR95" s="23"/>
      <c r="JZS95" s="23"/>
      <c r="JZT95" s="23"/>
      <c r="JZU95" s="23"/>
      <c r="JZV95" s="23"/>
      <c r="JZW95" s="23"/>
      <c r="JZX95" s="23"/>
      <c r="JZY95" s="23"/>
      <c r="JZZ95" s="23"/>
      <c r="KAA95" s="23"/>
      <c r="KAB95" s="23"/>
      <c r="KAC95" s="23"/>
      <c r="KAD95" s="23"/>
      <c r="KAE95" s="23"/>
      <c r="KAF95" s="23"/>
      <c r="KAG95" s="23"/>
      <c r="KAH95" s="23"/>
      <c r="KAI95" s="23"/>
      <c r="KAJ95" s="23"/>
      <c r="KAK95" s="23"/>
      <c r="KAL95" s="23"/>
      <c r="KAM95" s="23"/>
      <c r="KAN95" s="23"/>
      <c r="KAO95" s="23"/>
      <c r="KAP95" s="23"/>
      <c r="KAQ95" s="23"/>
      <c r="KAR95" s="23"/>
      <c r="KAS95" s="23"/>
      <c r="KAT95" s="23"/>
      <c r="KAU95" s="23"/>
      <c r="KAV95" s="23"/>
      <c r="KAW95" s="23"/>
      <c r="KAX95" s="23"/>
      <c r="KAY95" s="23"/>
      <c r="KAZ95" s="23"/>
      <c r="KBA95" s="23"/>
      <c r="KBB95" s="23"/>
      <c r="KBC95" s="23"/>
      <c r="KBD95" s="23"/>
      <c r="KBE95" s="23"/>
      <c r="KBF95" s="23"/>
      <c r="KBG95" s="23"/>
      <c r="KBH95" s="23"/>
      <c r="KBI95" s="23"/>
      <c r="KBJ95" s="23"/>
      <c r="KBK95" s="23"/>
      <c r="KBL95" s="23"/>
      <c r="KBM95" s="23"/>
      <c r="KBN95" s="23"/>
      <c r="KBO95" s="23"/>
      <c r="KBP95" s="23"/>
      <c r="KBQ95" s="23"/>
      <c r="KBR95" s="23"/>
      <c r="KBS95" s="23"/>
      <c r="KBT95" s="23"/>
      <c r="KBU95" s="23"/>
      <c r="KBV95" s="23"/>
      <c r="KBW95" s="23"/>
      <c r="KBX95" s="23"/>
      <c r="KBY95" s="23"/>
      <c r="KBZ95" s="23"/>
      <c r="KCA95" s="23"/>
      <c r="KCB95" s="23"/>
      <c r="KCC95" s="23"/>
      <c r="KCD95" s="23"/>
      <c r="KCE95" s="23"/>
      <c r="KCF95" s="23"/>
      <c r="KCG95" s="23"/>
      <c r="KCH95" s="23"/>
      <c r="KCI95" s="23"/>
      <c r="KCJ95" s="23"/>
      <c r="KCK95" s="23"/>
      <c r="KCL95" s="23"/>
      <c r="KCM95" s="23"/>
      <c r="KCN95" s="23"/>
      <c r="KCO95" s="23"/>
      <c r="KCP95" s="23"/>
      <c r="KCQ95" s="23"/>
      <c r="KCR95" s="23"/>
      <c r="KCS95" s="23"/>
      <c r="KCT95" s="23"/>
      <c r="KCU95" s="23"/>
      <c r="KCV95" s="23"/>
      <c r="KCW95" s="23"/>
      <c r="KCX95" s="23"/>
      <c r="KCY95" s="23"/>
      <c r="KCZ95" s="23"/>
      <c r="KDA95" s="23"/>
      <c r="KDB95" s="23"/>
      <c r="KDC95" s="23"/>
      <c r="KDD95" s="23"/>
      <c r="KDE95" s="23"/>
      <c r="KDF95" s="23"/>
      <c r="KDG95" s="23"/>
      <c r="KDH95" s="23"/>
      <c r="KDI95" s="23"/>
      <c r="KDJ95" s="23"/>
      <c r="KDK95" s="23"/>
      <c r="KDL95" s="23"/>
      <c r="KDM95" s="23"/>
      <c r="KDN95" s="23"/>
      <c r="KDO95" s="23"/>
      <c r="KDP95" s="23"/>
      <c r="KDQ95" s="23"/>
      <c r="KDR95" s="23"/>
      <c r="KDS95" s="23"/>
      <c r="KDT95" s="23"/>
      <c r="KDU95" s="23"/>
      <c r="KDV95" s="23"/>
      <c r="KDW95" s="23"/>
      <c r="KDX95" s="23"/>
      <c r="KDY95" s="23"/>
      <c r="KDZ95" s="23"/>
      <c r="KEA95" s="23"/>
      <c r="KEB95" s="23"/>
      <c r="KEC95" s="23"/>
      <c r="KED95" s="23"/>
      <c r="KEE95" s="23"/>
      <c r="KEF95" s="23"/>
      <c r="KEG95" s="23"/>
      <c r="KEH95" s="23"/>
      <c r="KEI95" s="23"/>
      <c r="KEJ95" s="23"/>
      <c r="KEK95" s="23"/>
      <c r="KEL95" s="23"/>
      <c r="KEM95" s="23"/>
      <c r="KEN95" s="23"/>
      <c r="KEO95" s="23"/>
      <c r="KEP95" s="23"/>
      <c r="KEQ95" s="23"/>
      <c r="KER95" s="23"/>
      <c r="KES95" s="23"/>
      <c r="KET95" s="23"/>
      <c r="KEU95" s="23"/>
      <c r="KEV95" s="23"/>
      <c r="KEW95" s="23"/>
      <c r="KEX95" s="23"/>
      <c r="KEY95" s="23"/>
      <c r="KEZ95" s="23"/>
      <c r="KFA95" s="23"/>
      <c r="KFB95" s="23"/>
      <c r="KFC95" s="23"/>
      <c r="KFD95" s="23"/>
      <c r="KFE95" s="23"/>
      <c r="KFF95" s="23"/>
      <c r="KFG95" s="23"/>
      <c r="KFH95" s="23"/>
      <c r="KFI95" s="23"/>
      <c r="KFJ95" s="23"/>
      <c r="KFK95" s="23"/>
      <c r="KFL95" s="23"/>
      <c r="KFM95" s="23"/>
      <c r="KFN95" s="23"/>
      <c r="KFO95" s="23"/>
      <c r="KFP95" s="23"/>
      <c r="KFQ95" s="23"/>
      <c r="KFR95" s="23"/>
      <c r="KFS95" s="23"/>
      <c r="KFT95" s="23"/>
      <c r="KFU95" s="23"/>
      <c r="KFV95" s="23"/>
      <c r="KFW95" s="23"/>
      <c r="KFX95" s="23"/>
      <c r="KFY95" s="23"/>
      <c r="KFZ95" s="23"/>
      <c r="KGA95" s="23"/>
      <c r="KGB95" s="23"/>
      <c r="KGC95" s="23"/>
      <c r="KGD95" s="23"/>
      <c r="KGE95" s="23"/>
      <c r="KGF95" s="23"/>
      <c r="KGG95" s="23"/>
      <c r="KGH95" s="23"/>
      <c r="KGI95" s="23"/>
      <c r="KGJ95" s="23"/>
      <c r="KGK95" s="23"/>
      <c r="KGL95" s="23"/>
      <c r="KGM95" s="23"/>
      <c r="KGN95" s="23"/>
      <c r="KGO95" s="23"/>
      <c r="KGP95" s="23"/>
      <c r="KGQ95" s="23"/>
      <c r="KGR95" s="23"/>
      <c r="KGS95" s="23"/>
      <c r="KGT95" s="23"/>
      <c r="KGU95" s="23"/>
      <c r="KGV95" s="23"/>
      <c r="KGW95" s="23"/>
      <c r="KGX95" s="23"/>
      <c r="KGY95" s="23"/>
      <c r="KGZ95" s="23"/>
      <c r="KHA95" s="23"/>
      <c r="KHB95" s="23"/>
      <c r="KHC95" s="23"/>
      <c r="KHD95" s="23"/>
      <c r="KHE95" s="23"/>
      <c r="KHF95" s="23"/>
      <c r="KHG95" s="23"/>
      <c r="KHH95" s="23"/>
      <c r="KHI95" s="23"/>
      <c r="KHJ95" s="23"/>
      <c r="KHK95" s="23"/>
      <c r="KHL95" s="23"/>
      <c r="KHM95" s="23"/>
      <c r="KHN95" s="23"/>
      <c r="KHO95" s="23"/>
      <c r="KHP95" s="23"/>
      <c r="KHQ95" s="23"/>
      <c r="KHR95" s="23"/>
      <c r="KHS95" s="23"/>
      <c r="KHT95" s="23"/>
      <c r="KHU95" s="23"/>
      <c r="KHV95" s="23"/>
      <c r="KHW95" s="23"/>
      <c r="KHX95" s="23"/>
      <c r="KHY95" s="23"/>
      <c r="KHZ95" s="23"/>
      <c r="KIA95" s="23"/>
      <c r="KIB95" s="23"/>
      <c r="KIC95" s="23"/>
      <c r="KID95" s="23"/>
      <c r="KIE95" s="23"/>
      <c r="KIF95" s="23"/>
      <c r="KIG95" s="23"/>
      <c r="KIH95" s="23"/>
      <c r="KII95" s="23"/>
      <c r="KIJ95" s="23"/>
      <c r="KIK95" s="23"/>
      <c r="KIL95" s="23"/>
      <c r="KIM95" s="23"/>
      <c r="KIN95" s="23"/>
      <c r="KIO95" s="23"/>
      <c r="KIP95" s="23"/>
      <c r="KIQ95" s="23"/>
      <c r="KIR95" s="23"/>
      <c r="KIS95" s="23"/>
      <c r="KIT95" s="23"/>
      <c r="KIU95" s="23"/>
      <c r="KIV95" s="23"/>
      <c r="KIW95" s="23"/>
      <c r="KIX95" s="23"/>
      <c r="KIY95" s="23"/>
      <c r="KIZ95" s="23"/>
      <c r="KJA95" s="23"/>
      <c r="KJB95" s="23"/>
      <c r="KJC95" s="23"/>
      <c r="KJD95" s="23"/>
      <c r="KJE95" s="23"/>
      <c r="KJF95" s="23"/>
      <c r="KJG95" s="23"/>
      <c r="KJH95" s="23"/>
      <c r="KJI95" s="23"/>
      <c r="KJJ95" s="23"/>
      <c r="KJK95" s="23"/>
      <c r="KJL95" s="23"/>
      <c r="KJM95" s="23"/>
      <c r="KJN95" s="23"/>
      <c r="KJO95" s="23"/>
      <c r="KJP95" s="23"/>
      <c r="KJQ95" s="23"/>
      <c r="KJR95" s="23"/>
      <c r="KJS95" s="23"/>
      <c r="KJT95" s="23"/>
      <c r="KJU95" s="23"/>
      <c r="KJV95" s="23"/>
      <c r="KJW95" s="23"/>
      <c r="KJX95" s="23"/>
      <c r="KJY95" s="23"/>
      <c r="KJZ95" s="23"/>
      <c r="KKA95" s="23"/>
      <c r="KKB95" s="23"/>
      <c r="KKC95" s="23"/>
      <c r="KKD95" s="23"/>
      <c r="KKE95" s="23"/>
      <c r="KKF95" s="23"/>
      <c r="KKG95" s="23"/>
      <c r="KKH95" s="23"/>
      <c r="KKI95" s="23"/>
      <c r="KKJ95" s="23"/>
      <c r="KKK95" s="23"/>
      <c r="KKL95" s="23"/>
      <c r="KKM95" s="23"/>
      <c r="KKN95" s="23"/>
      <c r="KKO95" s="23"/>
      <c r="KKP95" s="23"/>
      <c r="KKQ95" s="23"/>
      <c r="KKR95" s="23"/>
      <c r="KKS95" s="23"/>
      <c r="KKT95" s="23"/>
      <c r="KKU95" s="23"/>
      <c r="KKV95" s="23"/>
      <c r="KKW95" s="23"/>
      <c r="KKX95" s="23"/>
      <c r="KKY95" s="23"/>
      <c r="KKZ95" s="23"/>
      <c r="KLA95" s="23"/>
      <c r="KLB95" s="23"/>
      <c r="KLC95" s="23"/>
      <c r="KLD95" s="23"/>
      <c r="KLE95" s="23"/>
      <c r="KLF95" s="23"/>
      <c r="KLG95" s="23"/>
      <c r="KLH95" s="23"/>
      <c r="KLI95" s="23"/>
      <c r="KLJ95" s="23"/>
      <c r="KLK95" s="23"/>
      <c r="KLL95" s="23"/>
      <c r="KLM95" s="23"/>
      <c r="KLN95" s="23"/>
      <c r="KLO95" s="23"/>
      <c r="KLP95" s="23"/>
      <c r="KLQ95" s="23"/>
      <c r="KLR95" s="23"/>
      <c r="KLS95" s="23"/>
      <c r="KLT95" s="23"/>
      <c r="KLU95" s="23"/>
      <c r="KLV95" s="23"/>
      <c r="KLW95" s="23"/>
      <c r="KLX95" s="23"/>
      <c r="KLY95" s="23"/>
      <c r="KLZ95" s="23"/>
      <c r="KMA95" s="23"/>
      <c r="KMB95" s="23"/>
      <c r="KMC95" s="23"/>
      <c r="KMD95" s="23"/>
      <c r="KME95" s="23"/>
      <c r="KMF95" s="23"/>
      <c r="KMG95" s="23"/>
      <c r="KMH95" s="23"/>
      <c r="KMI95" s="23"/>
      <c r="KMJ95" s="23"/>
      <c r="KMK95" s="23"/>
      <c r="KML95" s="23"/>
      <c r="KMM95" s="23"/>
      <c r="KMN95" s="23"/>
      <c r="KMO95" s="23"/>
      <c r="KMP95" s="23"/>
      <c r="KMQ95" s="23"/>
      <c r="KMR95" s="23"/>
      <c r="KMS95" s="23"/>
      <c r="KMT95" s="23"/>
      <c r="KMU95" s="23"/>
      <c r="KMV95" s="23"/>
      <c r="KMW95" s="23"/>
      <c r="KMX95" s="23"/>
      <c r="KMY95" s="23"/>
      <c r="KMZ95" s="23"/>
      <c r="KNA95" s="23"/>
      <c r="KNB95" s="23"/>
      <c r="KNC95" s="23"/>
      <c r="KND95" s="23"/>
      <c r="KNE95" s="23"/>
      <c r="KNF95" s="23"/>
      <c r="KNG95" s="23"/>
      <c r="KNH95" s="23"/>
      <c r="KNI95" s="23"/>
      <c r="KNJ95" s="23"/>
      <c r="KNK95" s="23"/>
      <c r="KNL95" s="23"/>
      <c r="KNM95" s="23"/>
      <c r="KNN95" s="23"/>
      <c r="KNO95" s="23"/>
      <c r="KNP95" s="23"/>
      <c r="KNQ95" s="23"/>
      <c r="KNR95" s="23"/>
      <c r="KNS95" s="23"/>
      <c r="KNT95" s="23"/>
      <c r="KNU95" s="23"/>
      <c r="KNV95" s="23"/>
      <c r="KNW95" s="23"/>
      <c r="KNX95" s="23"/>
      <c r="KNY95" s="23"/>
      <c r="KNZ95" s="23"/>
      <c r="KOA95" s="23"/>
      <c r="KOB95" s="23"/>
      <c r="KOC95" s="23"/>
      <c r="KOD95" s="23"/>
      <c r="KOE95" s="23"/>
      <c r="KOF95" s="23"/>
      <c r="KOG95" s="23"/>
      <c r="KOH95" s="23"/>
      <c r="KOI95" s="23"/>
      <c r="KOJ95" s="23"/>
      <c r="KOK95" s="23"/>
      <c r="KOL95" s="23"/>
      <c r="KOM95" s="23"/>
      <c r="KON95" s="23"/>
      <c r="KOO95" s="23"/>
      <c r="KOP95" s="23"/>
      <c r="KOQ95" s="23"/>
      <c r="KOR95" s="23"/>
      <c r="KOS95" s="23"/>
      <c r="KOT95" s="23"/>
      <c r="KOU95" s="23"/>
      <c r="KOV95" s="23"/>
      <c r="KOW95" s="23"/>
      <c r="KOX95" s="23"/>
      <c r="KOY95" s="23"/>
      <c r="KOZ95" s="23"/>
      <c r="KPA95" s="23"/>
      <c r="KPB95" s="23"/>
      <c r="KPC95" s="23"/>
      <c r="KPD95" s="23"/>
      <c r="KPE95" s="23"/>
      <c r="KPF95" s="23"/>
      <c r="KPG95" s="23"/>
      <c r="KPH95" s="23"/>
      <c r="KPI95" s="23"/>
      <c r="KPJ95" s="23"/>
      <c r="KPK95" s="23"/>
      <c r="KPL95" s="23"/>
      <c r="KPM95" s="23"/>
      <c r="KPN95" s="23"/>
      <c r="KPO95" s="23"/>
      <c r="KPP95" s="23"/>
      <c r="KPQ95" s="23"/>
      <c r="KPR95" s="23"/>
      <c r="KPS95" s="23"/>
      <c r="KPT95" s="23"/>
      <c r="KPU95" s="23"/>
      <c r="KPV95" s="23"/>
      <c r="KPW95" s="23"/>
      <c r="KPX95" s="23"/>
      <c r="KPY95" s="23"/>
      <c r="KPZ95" s="23"/>
      <c r="KQA95" s="23"/>
      <c r="KQB95" s="23"/>
      <c r="KQC95" s="23"/>
      <c r="KQD95" s="23"/>
      <c r="KQE95" s="23"/>
      <c r="KQF95" s="23"/>
      <c r="KQG95" s="23"/>
      <c r="KQH95" s="23"/>
      <c r="KQI95" s="23"/>
      <c r="KQJ95" s="23"/>
      <c r="KQK95" s="23"/>
      <c r="KQL95" s="23"/>
      <c r="KQM95" s="23"/>
      <c r="KQN95" s="23"/>
      <c r="KQO95" s="23"/>
      <c r="KQP95" s="23"/>
      <c r="KQQ95" s="23"/>
      <c r="KQR95" s="23"/>
      <c r="KQS95" s="23"/>
      <c r="KQT95" s="23"/>
      <c r="KQU95" s="23"/>
      <c r="KQV95" s="23"/>
      <c r="KQW95" s="23"/>
      <c r="KQX95" s="23"/>
      <c r="KQY95" s="23"/>
      <c r="KQZ95" s="23"/>
      <c r="KRA95" s="23"/>
      <c r="KRB95" s="23"/>
      <c r="KRC95" s="23"/>
      <c r="KRD95" s="23"/>
      <c r="KRE95" s="23"/>
      <c r="KRF95" s="23"/>
      <c r="KRG95" s="23"/>
      <c r="KRH95" s="23"/>
      <c r="KRI95" s="23"/>
      <c r="KRJ95" s="23"/>
      <c r="KRK95" s="23"/>
      <c r="KRL95" s="23"/>
      <c r="KRM95" s="23"/>
      <c r="KRN95" s="23"/>
      <c r="KRO95" s="23"/>
      <c r="KRP95" s="23"/>
      <c r="KRQ95" s="23"/>
      <c r="KRR95" s="23"/>
      <c r="KRS95" s="23"/>
      <c r="KRT95" s="23"/>
      <c r="KRU95" s="23"/>
      <c r="KRV95" s="23"/>
      <c r="KRW95" s="23"/>
      <c r="KRX95" s="23"/>
      <c r="KRY95" s="23"/>
      <c r="KRZ95" s="23"/>
      <c r="KSA95" s="23"/>
      <c r="KSB95" s="23"/>
      <c r="KSC95" s="23"/>
      <c r="KSD95" s="23"/>
      <c r="KSE95" s="23"/>
      <c r="KSF95" s="23"/>
      <c r="KSG95" s="23"/>
      <c r="KSH95" s="23"/>
      <c r="KSI95" s="23"/>
      <c r="KSJ95" s="23"/>
      <c r="KSK95" s="23"/>
      <c r="KSL95" s="23"/>
      <c r="KSM95" s="23"/>
      <c r="KSN95" s="23"/>
      <c r="KSO95" s="23"/>
      <c r="KSP95" s="23"/>
      <c r="KSQ95" s="23"/>
      <c r="KSR95" s="23"/>
      <c r="KSS95" s="23"/>
      <c r="KST95" s="23"/>
      <c r="KSU95" s="23"/>
      <c r="KSV95" s="23"/>
      <c r="KSW95" s="23"/>
      <c r="KSX95" s="23"/>
      <c r="KSY95" s="23"/>
      <c r="KSZ95" s="23"/>
      <c r="KTA95" s="23"/>
      <c r="KTB95" s="23"/>
      <c r="KTC95" s="23"/>
      <c r="KTD95" s="23"/>
      <c r="KTE95" s="23"/>
      <c r="KTF95" s="23"/>
      <c r="KTG95" s="23"/>
      <c r="KTH95" s="23"/>
      <c r="KTI95" s="23"/>
      <c r="KTJ95" s="23"/>
      <c r="KTK95" s="23"/>
      <c r="KTL95" s="23"/>
      <c r="KTM95" s="23"/>
      <c r="KTN95" s="23"/>
      <c r="KTO95" s="23"/>
      <c r="KTP95" s="23"/>
      <c r="KTQ95" s="23"/>
      <c r="KTR95" s="23"/>
      <c r="KTS95" s="23"/>
      <c r="KTT95" s="23"/>
      <c r="KTU95" s="23"/>
      <c r="KTV95" s="23"/>
      <c r="KTW95" s="23"/>
      <c r="KTX95" s="23"/>
      <c r="KTY95" s="23"/>
      <c r="KTZ95" s="23"/>
      <c r="KUA95" s="23"/>
      <c r="KUB95" s="23"/>
      <c r="KUC95" s="23"/>
      <c r="KUD95" s="23"/>
      <c r="KUE95" s="23"/>
      <c r="KUF95" s="23"/>
      <c r="KUG95" s="23"/>
      <c r="KUH95" s="23"/>
      <c r="KUI95" s="23"/>
      <c r="KUJ95" s="23"/>
      <c r="KUK95" s="23"/>
      <c r="KUL95" s="23"/>
      <c r="KUM95" s="23"/>
      <c r="KUN95" s="23"/>
      <c r="KUO95" s="23"/>
      <c r="KUP95" s="23"/>
      <c r="KUQ95" s="23"/>
      <c r="KUR95" s="23"/>
      <c r="KUS95" s="23"/>
      <c r="KUT95" s="23"/>
      <c r="KUU95" s="23"/>
      <c r="KUV95" s="23"/>
      <c r="KUW95" s="23"/>
      <c r="KUX95" s="23"/>
      <c r="KUY95" s="23"/>
      <c r="KUZ95" s="23"/>
      <c r="KVA95" s="23"/>
      <c r="KVB95" s="23"/>
      <c r="KVC95" s="23"/>
      <c r="KVD95" s="23"/>
      <c r="KVE95" s="23"/>
      <c r="KVF95" s="23"/>
      <c r="KVG95" s="23"/>
      <c r="KVH95" s="23"/>
      <c r="KVI95" s="23"/>
      <c r="KVJ95" s="23"/>
      <c r="KVK95" s="23"/>
      <c r="KVL95" s="23"/>
      <c r="KVM95" s="23"/>
      <c r="KVN95" s="23"/>
      <c r="KVO95" s="23"/>
      <c r="KVP95" s="23"/>
      <c r="KVQ95" s="23"/>
      <c r="KVR95" s="23"/>
      <c r="KVS95" s="23"/>
      <c r="KVT95" s="23"/>
      <c r="KVU95" s="23"/>
      <c r="KVV95" s="23"/>
      <c r="KVW95" s="23"/>
      <c r="KVX95" s="23"/>
      <c r="KVY95" s="23"/>
      <c r="KVZ95" s="23"/>
      <c r="KWA95" s="23"/>
      <c r="KWB95" s="23"/>
      <c r="KWC95" s="23"/>
      <c r="KWD95" s="23"/>
      <c r="KWE95" s="23"/>
      <c r="KWF95" s="23"/>
      <c r="KWG95" s="23"/>
      <c r="KWH95" s="23"/>
      <c r="KWI95" s="23"/>
      <c r="KWJ95" s="23"/>
      <c r="KWK95" s="23"/>
      <c r="KWL95" s="23"/>
      <c r="KWM95" s="23"/>
      <c r="KWN95" s="23"/>
      <c r="KWO95" s="23"/>
      <c r="KWP95" s="23"/>
      <c r="KWQ95" s="23"/>
      <c r="KWR95" s="23"/>
      <c r="KWS95" s="23"/>
      <c r="KWT95" s="23"/>
      <c r="KWU95" s="23"/>
      <c r="KWV95" s="23"/>
      <c r="KWW95" s="23"/>
      <c r="KWX95" s="23"/>
      <c r="KWY95" s="23"/>
      <c r="KWZ95" s="23"/>
      <c r="KXA95" s="23"/>
      <c r="KXB95" s="23"/>
      <c r="KXC95" s="23"/>
      <c r="KXD95" s="23"/>
      <c r="KXE95" s="23"/>
      <c r="KXF95" s="23"/>
      <c r="KXG95" s="23"/>
      <c r="KXH95" s="23"/>
      <c r="KXI95" s="23"/>
      <c r="KXJ95" s="23"/>
      <c r="KXK95" s="23"/>
      <c r="KXL95" s="23"/>
      <c r="KXM95" s="23"/>
      <c r="KXN95" s="23"/>
      <c r="KXO95" s="23"/>
      <c r="KXP95" s="23"/>
      <c r="KXQ95" s="23"/>
      <c r="KXR95" s="23"/>
      <c r="KXS95" s="23"/>
      <c r="KXT95" s="23"/>
      <c r="KXU95" s="23"/>
      <c r="KXV95" s="23"/>
      <c r="KXW95" s="23"/>
      <c r="KXX95" s="23"/>
      <c r="KXY95" s="23"/>
      <c r="KXZ95" s="23"/>
      <c r="KYA95" s="23"/>
      <c r="KYB95" s="23"/>
      <c r="KYC95" s="23"/>
      <c r="KYD95" s="23"/>
      <c r="KYE95" s="23"/>
      <c r="KYF95" s="23"/>
      <c r="KYG95" s="23"/>
      <c r="KYH95" s="23"/>
      <c r="KYI95" s="23"/>
      <c r="KYJ95" s="23"/>
      <c r="KYK95" s="23"/>
      <c r="KYL95" s="23"/>
      <c r="KYM95" s="23"/>
      <c r="KYN95" s="23"/>
      <c r="KYO95" s="23"/>
      <c r="KYP95" s="23"/>
      <c r="KYQ95" s="23"/>
      <c r="KYR95" s="23"/>
      <c r="KYS95" s="23"/>
      <c r="KYT95" s="23"/>
      <c r="KYU95" s="23"/>
      <c r="KYV95" s="23"/>
      <c r="KYW95" s="23"/>
      <c r="KYX95" s="23"/>
      <c r="KYY95" s="23"/>
      <c r="KYZ95" s="23"/>
      <c r="KZA95" s="23"/>
      <c r="KZB95" s="23"/>
      <c r="KZC95" s="23"/>
      <c r="KZD95" s="23"/>
      <c r="KZE95" s="23"/>
      <c r="KZF95" s="23"/>
      <c r="KZG95" s="23"/>
      <c r="KZH95" s="23"/>
      <c r="KZI95" s="23"/>
      <c r="KZJ95" s="23"/>
      <c r="KZK95" s="23"/>
      <c r="KZL95" s="23"/>
      <c r="KZM95" s="23"/>
      <c r="KZN95" s="23"/>
      <c r="KZO95" s="23"/>
      <c r="KZP95" s="23"/>
      <c r="KZQ95" s="23"/>
      <c r="KZR95" s="23"/>
      <c r="KZS95" s="23"/>
      <c r="KZT95" s="23"/>
      <c r="KZU95" s="23"/>
      <c r="KZV95" s="23"/>
      <c r="KZW95" s="23"/>
      <c r="KZX95" s="23"/>
      <c r="KZY95" s="23"/>
      <c r="KZZ95" s="23"/>
      <c r="LAA95" s="23"/>
      <c r="LAB95" s="23"/>
      <c r="LAC95" s="23"/>
      <c r="LAD95" s="23"/>
      <c r="LAE95" s="23"/>
      <c r="LAF95" s="23"/>
      <c r="LAG95" s="23"/>
      <c r="LAH95" s="23"/>
      <c r="LAI95" s="23"/>
      <c r="LAJ95" s="23"/>
      <c r="LAK95" s="23"/>
      <c r="LAL95" s="23"/>
      <c r="LAM95" s="23"/>
      <c r="LAN95" s="23"/>
      <c r="LAO95" s="23"/>
      <c r="LAP95" s="23"/>
      <c r="LAQ95" s="23"/>
      <c r="LAR95" s="23"/>
      <c r="LAS95" s="23"/>
      <c r="LAT95" s="23"/>
      <c r="LAU95" s="23"/>
      <c r="LAV95" s="23"/>
      <c r="LAW95" s="23"/>
      <c r="LAX95" s="23"/>
      <c r="LAY95" s="23"/>
      <c r="LAZ95" s="23"/>
      <c r="LBA95" s="23"/>
      <c r="LBB95" s="23"/>
      <c r="LBC95" s="23"/>
      <c r="LBD95" s="23"/>
      <c r="LBE95" s="23"/>
      <c r="LBF95" s="23"/>
      <c r="LBG95" s="23"/>
      <c r="LBH95" s="23"/>
      <c r="LBI95" s="23"/>
      <c r="LBJ95" s="23"/>
      <c r="LBK95" s="23"/>
      <c r="LBL95" s="23"/>
      <c r="LBM95" s="23"/>
      <c r="LBN95" s="23"/>
      <c r="LBO95" s="23"/>
      <c r="LBP95" s="23"/>
      <c r="LBQ95" s="23"/>
      <c r="LBR95" s="23"/>
      <c r="LBS95" s="23"/>
      <c r="LBT95" s="23"/>
      <c r="LBU95" s="23"/>
      <c r="LBV95" s="23"/>
      <c r="LBW95" s="23"/>
      <c r="LBX95" s="23"/>
      <c r="LBY95" s="23"/>
      <c r="LBZ95" s="23"/>
      <c r="LCA95" s="23"/>
      <c r="LCB95" s="23"/>
      <c r="LCC95" s="23"/>
      <c r="LCD95" s="23"/>
      <c r="LCE95" s="23"/>
      <c r="LCF95" s="23"/>
      <c r="LCG95" s="23"/>
      <c r="LCH95" s="23"/>
      <c r="LCI95" s="23"/>
      <c r="LCJ95" s="23"/>
      <c r="LCK95" s="23"/>
      <c r="LCL95" s="23"/>
      <c r="LCM95" s="23"/>
      <c r="LCN95" s="23"/>
      <c r="LCO95" s="23"/>
      <c r="LCP95" s="23"/>
      <c r="LCQ95" s="23"/>
      <c r="LCR95" s="23"/>
      <c r="LCS95" s="23"/>
      <c r="LCT95" s="23"/>
      <c r="LCU95" s="23"/>
      <c r="LCV95" s="23"/>
      <c r="LCW95" s="23"/>
      <c r="LCX95" s="23"/>
      <c r="LCY95" s="23"/>
      <c r="LCZ95" s="23"/>
      <c r="LDA95" s="23"/>
      <c r="LDB95" s="23"/>
      <c r="LDC95" s="23"/>
      <c r="LDD95" s="23"/>
      <c r="LDE95" s="23"/>
      <c r="LDF95" s="23"/>
      <c r="LDG95" s="23"/>
      <c r="LDH95" s="23"/>
      <c r="LDI95" s="23"/>
      <c r="LDJ95" s="23"/>
      <c r="LDK95" s="23"/>
      <c r="LDL95" s="23"/>
      <c r="LDM95" s="23"/>
      <c r="LDN95" s="23"/>
      <c r="LDO95" s="23"/>
      <c r="LDP95" s="23"/>
      <c r="LDQ95" s="23"/>
      <c r="LDR95" s="23"/>
      <c r="LDS95" s="23"/>
      <c r="LDT95" s="23"/>
      <c r="LDU95" s="23"/>
      <c r="LDV95" s="23"/>
      <c r="LDW95" s="23"/>
      <c r="LDX95" s="23"/>
      <c r="LDY95" s="23"/>
      <c r="LDZ95" s="23"/>
      <c r="LEA95" s="23"/>
      <c r="LEB95" s="23"/>
      <c r="LEC95" s="23"/>
      <c r="LED95" s="23"/>
      <c r="LEE95" s="23"/>
      <c r="LEF95" s="23"/>
      <c r="LEG95" s="23"/>
      <c r="LEH95" s="23"/>
      <c r="LEI95" s="23"/>
      <c r="LEJ95" s="23"/>
      <c r="LEK95" s="23"/>
      <c r="LEL95" s="23"/>
      <c r="LEM95" s="23"/>
      <c r="LEN95" s="23"/>
      <c r="LEO95" s="23"/>
      <c r="LEP95" s="23"/>
      <c r="LEQ95" s="23"/>
      <c r="LER95" s="23"/>
      <c r="LES95" s="23"/>
      <c r="LET95" s="23"/>
      <c r="LEU95" s="23"/>
      <c r="LEV95" s="23"/>
      <c r="LEW95" s="23"/>
      <c r="LEX95" s="23"/>
      <c r="LEY95" s="23"/>
      <c r="LEZ95" s="23"/>
      <c r="LFA95" s="23"/>
      <c r="LFB95" s="23"/>
      <c r="LFC95" s="23"/>
      <c r="LFD95" s="23"/>
      <c r="LFE95" s="23"/>
      <c r="LFF95" s="23"/>
      <c r="LFG95" s="23"/>
      <c r="LFH95" s="23"/>
      <c r="LFI95" s="23"/>
      <c r="LFJ95" s="23"/>
      <c r="LFK95" s="23"/>
      <c r="LFL95" s="23"/>
      <c r="LFM95" s="23"/>
      <c r="LFN95" s="23"/>
      <c r="LFO95" s="23"/>
      <c r="LFP95" s="23"/>
      <c r="LFQ95" s="23"/>
      <c r="LFR95" s="23"/>
      <c r="LFS95" s="23"/>
      <c r="LFT95" s="23"/>
      <c r="LFU95" s="23"/>
      <c r="LFV95" s="23"/>
      <c r="LFW95" s="23"/>
      <c r="LFX95" s="23"/>
      <c r="LFY95" s="23"/>
      <c r="LFZ95" s="23"/>
      <c r="LGA95" s="23"/>
      <c r="LGB95" s="23"/>
      <c r="LGC95" s="23"/>
      <c r="LGD95" s="23"/>
      <c r="LGE95" s="23"/>
      <c r="LGF95" s="23"/>
      <c r="LGG95" s="23"/>
      <c r="LGH95" s="23"/>
      <c r="LGI95" s="23"/>
      <c r="LGJ95" s="23"/>
      <c r="LGK95" s="23"/>
      <c r="LGL95" s="23"/>
      <c r="LGM95" s="23"/>
      <c r="LGN95" s="23"/>
      <c r="LGO95" s="23"/>
      <c r="LGP95" s="23"/>
      <c r="LGQ95" s="23"/>
      <c r="LGR95" s="23"/>
      <c r="LGS95" s="23"/>
      <c r="LGT95" s="23"/>
      <c r="LGU95" s="23"/>
      <c r="LGV95" s="23"/>
      <c r="LGW95" s="23"/>
      <c r="LGX95" s="23"/>
      <c r="LGY95" s="23"/>
      <c r="LGZ95" s="23"/>
      <c r="LHA95" s="23"/>
      <c r="LHB95" s="23"/>
      <c r="LHC95" s="23"/>
      <c r="LHD95" s="23"/>
      <c r="LHE95" s="23"/>
      <c r="LHF95" s="23"/>
      <c r="LHG95" s="23"/>
      <c r="LHH95" s="23"/>
      <c r="LHI95" s="23"/>
      <c r="LHJ95" s="23"/>
      <c r="LHK95" s="23"/>
      <c r="LHL95" s="23"/>
      <c r="LHM95" s="23"/>
      <c r="LHN95" s="23"/>
      <c r="LHO95" s="23"/>
      <c r="LHP95" s="23"/>
      <c r="LHQ95" s="23"/>
      <c r="LHR95" s="23"/>
      <c r="LHS95" s="23"/>
      <c r="LHT95" s="23"/>
      <c r="LHU95" s="23"/>
      <c r="LHV95" s="23"/>
      <c r="LHW95" s="23"/>
      <c r="LHX95" s="23"/>
      <c r="LHY95" s="23"/>
      <c r="LHZ95" s="23"/>
      <c r="LIA95" s="23"/>
      <c r="LIB95" s="23"/>
      <c r="LIC95" s="23"/>
      <c r="LID95" s="23"/>
      <c r="LIE95" s="23"/>
      <c r="LIF95" s="23"/>
      <c r="LIG95" s="23"/>
      <c r="LIH95" s="23"/>
      <c r="LII95" s="23"/>
      <c r="LIJ95" s="23"/>
      <c r="LIK95" s="23"/>
      <c r="LIL95" s="23"/>
      <c r="LIM95" s="23"/>
      <c r="LIN95" s="23"/>
      <c r="LIO95" s="23"/>
      <c r="LIP95" s="23"/>
      <c r="LIQ95" s="23"/>
      <c r="LIR95" s="23"/>
      <c r="LIS95" s="23"/>
      <c r="LIT95" s="23"/>
      <c r="LIU95" s="23"/>
      <c r="LIV95" s="23"/>
      <c r="LIW95" s="23"/>
      <c r="LIX95" s="23"/>
      <c r="LIY95" s="23"/>
      <c r="LIZ95" s="23"/>
      <c r="LJA95" s="23"/>
      <c r="LJB95" s="23"/>
      <c r="LJC95" s="23"/>
      <c r="LJD95" s="23"/>
      <c r="LJE95" s="23"/>
      <c r="LJF95" s="23"/>
      <c r="LJG95" s="23"/>
      <c r="LJH95" s="23"/>
      <c r="LJI95" s="23"/>
      <c r="LJJ95" s="23"/>
      <c r="LJK95" s="23"/>
      <c r="LJL95" s="23"/>
      <c r="LJM95" s="23"/>
      <c r="LJN95" s="23"/>
      <c r="LJO95" s="23"/>
      <c r="LJP95" s="23"/>
      <c r="LJQ95" s="23"/>
      <c r="LJR95" s="23"/>
      <c r="LJS95" s="23"/>
      <c r="LJT95" s="23"/>
      <c r="LJU95" s="23"/>
      <c r="LJV95" s="23"/>
      <c r="LJW95" s="23"/>
      <c r="LJX95" s="23"/>
      <c r="LJY95" s="23"/>
      <c r="LJZ95" s="23"/>
      <c r="LKA95" s="23"/>
      <c r="LKB95" s="23"/>
      <c r="LKC95" s="23"/>
      <c r="LKD95" s="23"/>
      <c r="LKE95" s="23"/>
      <c r="LKF95" s="23"/>
      <c r="LKG95" s="23"/>
      <c r="LKH95" s="23"/>
      <c r="LKI95" s="23"/>
      <c r="LKJ95" s="23"/>
      <c r="LKK95" s="23"/>
      <c r="LKL95" s="23"/>
      <c r="LKM95" s="23"/>
      <c r="LKN95" s="23"/>
      <c r="LKO95" s="23"/>
      <c r="LKP95" s="23"/>
      <c r="LKQ95" s="23"/>
      <c r="LKR95" s="23"/>
      <c r="LKS95" s="23"/>
      <c r="LKT95" s="23"/>
      <c r="LKU95" s="23"/>
      <c r="LKV95" s="23"/>
      <c r="LKW95" s="23"/>
      <c r="LKX95" s="23"/>
      <c r="LKY95" s="23"/>
      <c r="LKZ95" s="23"/>
      <c r="LLA95" s="23"/>
      <c r="LLB95" s="23"/>
      <c r="LLC95" s="23"/>
      <c r="LLD95" s="23"/>
      <c r="LLE95" s="23"/>
      <c r="LLF95" s="23"/>
      <c r="LLG95" s="23"/>
      <c r="LLH95" s="23"/>
      <c r="LLI95" s="23"/>
      <c r="LLJ95" s="23"/>
      <c r="LLK95" s="23"/>
      <c r="LLL95" s="23"/>
      <c r="LLM95" s="23"/>
      <c r="LLN95" s="23"/>
      <c r="LLO95" s="23"/>
      <c r="LLP95" s="23"/>
      <c r="LLQ95" s="23"/>
      <c r="LLR95" s="23"/>
      <c r="LLS95" s="23"/>
      <c r="LLT95" s="23"/>
      <c r="LLU95" s="23"/>
      <c r="LLV95" s="23"/>
      <c r="LLW95" s="23"/>
      <c r="LLX95" s="23"/>
      <c r="LLY95" s="23"/>
      <c r="LLZ95" s="23"/>
      <c r="LMA95" s="23"/>
      <c r="LMB95" s="23"/>
      <c r="LMC95" s="23"/>
      <c r="LMD95" s="23"/>
      <c r="LME95" s="23"/>
      <c r="LMF95" s="23"/>
      <c r="LMG95" s="23"/>
      <c r="LMH95" s="23"/>
      <c r="LMI95" s="23"/>
      <c r="LMJ95" s="23"/>
      <c r="LMK95" s="23"/>
      <c r="LML95" s="23"/>
      <c r="LMM95" s="23"/>
      <c r="LMN95" s="23"/>
      <c r="LMO95" s="23"/>
      <c r="LMP95" s="23"/>
      <c r="LMQ95" s="23"/>
      <c r="LMR95" s="23"/>
      <c r="LMS95" s="23"/>
      <c r="LMT95" s="23"/>
      <c r="LMU95" s="23"/>
      <c r="LMV95" s="23"/>
      <c r="LMW95" s="23"/>
      <c r="LMX95" s="23"/>
      <c r="LMY95" s="23"/>
      <c r="LMZ95" s="23"/>
      <c r="LNA95" s="23"/>
      <c r="LNB95" s="23"/>
      <c r="LNC95" s="23"/>
      <c r="LND95" s="23"/>
      <c r="LNE95" s="23"/>
      <c r="LNF95" s="23"/>
      <c r="LNG95" s="23"/>
      <c r="LNH95" s="23"/>
      <c r="LNI95" s="23"/>
      <c r="LNJ95" s="23"/>
      <c r="LNK95" s="23"/>
      <c r="LNL95" s="23"/>
      <c r="LNM95" s="23"/>
      <c r="LNN95" s="23"/>
      <c r="LNO95" s="23"/>
      <c r="LNP95" s="23"/>
      <c r="LNQ95" s="23"/>
      <c r="LNR95" s="23"/>
      <c r="LNS95" s="23"/>
      <c r="LNT95" s="23"/>
      <c r="LNU95" s="23"/>
      <c r="LNV95" s="23"/>
      <c r="LNW95" s="23"/>
      <c r="LNX95" s="23"/>
      <c r="LNY95" s="23"/>
      <c r="LNZ95" s="23"/>
      <c r="LOA95" s="23"/>
      <c r="LOB95" s="23"/>
      <c r="LOC95" s="23"/>
      <c r="LOD95" s="23"/>
      <c r="LOE95" s="23"/>
      <c r="LOF95" s="23"/>
      <c r="LOG95" s="23"/>
      <c r="LOH95" s="23"/>
      <c r="LOI95" s="23"/>
      <c r="LOJ95" s="23"/>
      <c r="LOK95" s="23"/>
      <c r="LOL95" s="23"/>
      <c r="LOM95" s="23"/>
      <c r="LON95" s="23"/>
      <c r="LOO95" s="23"/>
      <c r="LOP95" s="23"/>
      <c r="LOQ95" s="23"/>
      <c r="LOR95" s="23"/>
      <c r="LOS95" s="23"/>
      <c r="LOT95" s="23"/>
      <c r="LOU95" s="23"/>
      <c r="LOV95" s="23"/>
      <c r="LOW95" s="23"/>
      <c r="LOX95" s="23"/>
      <c r="LOY95" s="23"/>
      <c r="LOZ95" s="23"/>
      <c r="LPA95" s="23"/>
      <c r="LPB95" s="23"/>
      <c r="LPC95" s="23"/>
      <c r="LPD95" s="23"/>
      <c r="LPE95" s="23"/>
      <c r="LPF95" s="23"/>
      <c r="LPG95" s="23"/>
      <c r="LPH95" s="23"/>
      <c r="LPI95" s="23"/>
      <c r="LPJ95" s="23"/>
      <c r="LPK95" s="23"/>
      <c r="LPL95" s="23"/>
      <c r="LPM95" s="23"/>
      <c r="LPN95" s="23"/>
      <c r="LPO95" s="23"/>
      <c r="LPP95" s="23"/>
      <c r="LPQ95" s="23"/>
      <c r="LPR95" s="23"/>
      <c r="LPS95" s="23"/>
      <c r="LPT95" s="23"/>
      <c r="LPU95" s="23"/>
      <c r="LPV95" s="23"/>
      <c r="LPW95" s="23"/>
      <c r="LPX95" s="23"/>
      <c r="LPY95" s="23"/>
      <c r="LPZ95" s="23"/>
      <c r="LQA95" s="23"/>
      <c r="LQB95" s="23"/>
      <c r="LQC95" s="23"/>
      <c r="LQD95" s="23"/>
      <c r="LQE95" s="23"/>
      <c r="LQF95" s="23"/>
      <c r="LQG95" s="23"/>
      <c r="LQH95" s="23"/>
      <c r="LQI95" s="23"/>
      <c r="LQJ95" s="23"/>
      <c r="LQK95" s="23"/>
      <c r="LQL95" s="23"/>
      <c r="LQM95" s="23"/>
      <c r="LQN95" s="23"/>
      <c r="LQO95" s="23"/>
      <c r="LQP95" s="23"/>
      <c r="LQQ95" s="23"/>
      <c r="LQR95" s="23"/>
      <c r="LQS95" s="23"/>
      <c r="LQT95" s="23"/>
      <c r="LQU95" s="23"/>
      <c r="LQV95" s="23"/>
      <c r="LQW95" s="23"/>
      <c r="LQX95" s="23"/>
      <c r="LQY95" s="23"/>
      <c r="LQZ95" s="23"/>
      <c r="LRA95" s="23"/>
      <c r="LRB95" s="23"/>
      <c r="LRC95" s="23"/>
      <c r="LRD95" s="23"/>
      <c r="LRE95" s="23"/>
      <c r="LRF95" s="23"/>
      <c r="LRG95" s="23"/>
      <c r="LRH95" s="23"/>
      <c r="LRI95" s="23"/>
      <c r="LRJ95" s="23"/>
      <c r="LRK95" s="23"/>
      <c r="LRL95" s="23"/>
      <c r="LRM95" s="23"/>
      <c r="LRN95" s="23"/>
      <c r="LRO95" s="23"/>
      <c r="LRP95" s="23"/>
      <c r="LRQ95" s="23"/>
      <c r="LRR95" s="23"/>
      <c r="LRS95" s="23"/>
      <c r="LRT95" s="23"/>
      <c r="LRU95" s="23"/>
      <c r="LRV95" s="23"/>
      <c r="LRW95" s="23"/>
      <c r="LRX95" s="23"/>
      <c r="LRY95" s="23"/>
      <c r="LRZ95" s="23"/>
      <c r="LSA95" s="23"/>
      <c r="LSB95" s="23"/>
      <c r="LSC95" s="23"/>
      <c r="LSD95" s="23"/>
      <c r="LSE95" s="23"/>
      <c r="LSF95" s="23"/>
      <c r="LSG95" s="23"/>
      <c r="LSH95" s="23"/>
      <c r="LSI95" s="23"/>
      <c r="LSJ95" s="23"/>
      <c r="LSK95" s="23"/>
      <c r="LSL95" s="23"/>
      <c r="LSM95" s="23"/>
      <c r="LSN95" s="23"/>
      <c r="LSO95" s="23"/>
      <c r="LSP95" s="23"/>
      <c r="LSQ95" s="23"/>
      <c r="LSR95" s="23"/>
      <c r="LSS95" s="23"/>
      <c r="LST95" s="23"/>
      <c r="LSU95" s="23"/>
      <c r="LSV95" s="23"/>
      <c r="LSW95" s="23"/>
      <c r="LSX95" s="23"/>
      <c r="LSY95" s="23"/>
      <c r="LSZ95" s="23"/>
      <c r="LTA95" s="23"/>
      <c r="LTB95" s="23"/>
      <c r="LTC95" s="23"/>
      <c r="LTD95" s="23"/>
      <c r="LTE95" s="23"/>
      <c r="LTF95" s="23"/>
      <c r="LTG95" s="23"/>
      <c r="LTH95" s="23"/>
      <c r="LTI95" s="23"/>
      <c r="LTJ95" s="23"/>
      <c r="LTK95" s="23"/>
      <c r="LTL95" s="23"/>
      <c r="LTM95" s="23"/>
      <c r="LTN95" s="23"/>
      <c r="LTO95" s="23"/>
      <c r="LTP95" s="23"/>
      <c r="LTQ95" s="23"/>
      <c r="LTR95" s="23"/>
      <c r="LTS95" s="23"/>
      <c r="LTT95" s="23"/>
      <c r="LTU95" s="23"/>
      <c r="LTV95" s="23"/>
      <c r="LTW95" s="23"/>
      <c r="LTX95" s="23"/>
      <c r="LTY95" s="23"/>
      <c r="LTZ95" s="23"/>
      <c r="LUA95" s="23"/>
      <c r="LUB95" s="23"/>
      <c r="LUC95" s="23"/>
      <c r="LUD95" s="23"/>
      <c r="LUE95" s="23"/>
      <c r="LUF95" s="23"/>
      <c r="LUG95" s="23"/>
      <c r="LUH95" s="23"/>
      <c r="LUI95" s="23"/>
      <c r="LUJ95" s="23"/>
      <c r="LUK95" s="23"/>
      <c r="LUL95" s="23"/>
      <c r="LUM95" s="23"/>
      <c r="LUN95" s="23"/>
      <c r="LUO95" s="23"/>
      <c r="LUP95" s="23"/>
      <c r="LUQ95" s="23"/>
      <c r="LUR95" s="23"/>
      <c r="LUS95" s="23"/>
      <c r="LUT95" s="23"/>
      <c r="LUU95" s="23"/>
      <c r="LUV95" s="23"/>
      <c r="LUW95" s="23"/>
      <c r="LUX95" s="23"/>
      <c r="LUY95" s="23"/>
      <c r="LUZ95" s="23"/>
      <c r="LVA95" s="23"/>
      <c r="LVB95" s="23"/>
      <c r="LVC95" s="23"/>
      <c r="LVD95" s="23"/>
      <c r="LVE95" s="23"/>
      <c r="LVF95" s="23"/>
      <c r="LVG95" s="23"/>
      <c r="LVH95" s="23"/>
      <c r="LVI95" s="23"/>
      <c r="LVJ95" s="23"/>
      <c r="LVK95" s="23"/>
      <c r="LVL95" s="23"/>
      <c r="LVM95" s="23"/>
      <c r="LVN95" s="23"/>
      <c r="LVO95" s="23"/>
      <c r="LVP95" s="23"/>
      <c r="LVQ95" s="23"/>
      <c r="LVR95" s="23"/>
      <c r="LVS95" s="23"/>
      <c r="LVT95" s="23"/>
      <c r="LVU95" s="23"/>
      <c r="LVV95" s="23"/>
      <c r="LVW95" s="23"/>
      <c r="LVX95" s="23"/>
      <c r="LVY95" s="23"/>
      <c r="LVZ95" s="23"/>
      <c r="LWA95" s="23"/>
      <c r="LWB95" s="23"/>
      <c r="LWC95" s="23"/>
      <c r="LWD95" s="23"/>
      <c r="LWE95" s="23"/>
      <c r="LWF95" s="23"/>
      <c r="LWG95" s="23"/>
      <c r="LWH95" s="23"/>
      <c r="LWI95" s="23"/>
      <c r="LWJ95" s="23"/>
      <c r="LWK95" s="23"/>
      <c r="LWL95" s="23"/>
      <c r="LWM95" s="23"/>
      <c r="LWN95" s="23"/>
      <c r="LWO95" s="23"/>
      <c r="LWP95" s="23"/>
      <c r="LWQ95" s="23"/>
      <c r="LWR95" s="23"/>
      <c r="LWS95" s="23"/>
      <c r="LWT95" s="23"/>
      <c r="LWU95" s="23"/>
      <c r="LWV95" s="23"/>
      <c r="LWW95" s="23"/>
      <c r="LWX95" s="23"/>
      <c r="LWY95" s="23"/>
      <c r="LWZ95" s="23"/>
      <c r="LXA95" s="23"/>
      <c r="LXB95" s="23"/>
      <c r="LXC95" s="23"/>
      <c r="LXD95" s="23"/>
      <c r="LXE95" s="23"/>
      <c r="LXF95" s="23"/>
      <c r="LXG95" s="23"/>
      <c r="LXH95" s="23"/>
      <c r="LXI95" s="23"/>
      <c r="LXJ95" s="23"/>
      <c r="LXK95" s="23"/>
      <c r="LXL95" s="23"/>
      <c r="LXM95" s="23"/>
      <c r="LXN95" s="23"/>
      <c r="LXO95" s="23"/>
      <c r="LXP95" s="23"/>
      <c r="LXQ95" s="23"/>
      <c r="LXR95" s="23"/>
      <c r="LXS95" s="23"/>
      <c r="LXT95" s="23"/>
      <c r="LXU95" s="23"/>
      <c r="LXV95" s="23"/>
      <c r="LXW95" s="23"/>
      <c r="LXX95" s="23"/>
      <c r="LXY95" s="23"/>
      <c r="LXZ95" s="23"/>
      <c r="LYA95" s="23"/>
      <c r="LYB95" s="23"/>
      <c r="LYC95" s="23"/>
      <c r="LYD95" s="23"/>
      <c r="LYE95" s="23"/>
      <c r="LYF95" s="23"/>
      <c r="LYG95" s="23"/>
      <c r="LYH95" s="23"/>
      <c r="LYI95" s="23"/>
      <c r="LYJ95" s="23"/>
      <c r="LYK95" s="23"/>
      <c r="LYL95" s="23"/>
      <c r="LYM95" s="23"/>
      <c r="LYN95" s="23"/>
      <c r="LYO95" s="23"/>
      <c r="LYP95" s="23"/>
      <c r="LYQ95" s="23"/>
      <c r="LYR95" s="23"/>
      <c r="LYS95" s="23"/>
      <c r="LYT95" s="23"/>
      <c r="LYU95" s="23"/>
      <c r="LYV95" s="23"/>
      <c r="LYW95" s="23"/>
      <c r="LYX95" s="23"/>
      <c r="LYY95" s="23"/>
      <c r="LYZ95" s="23"/>
      <c r="LZA95" s="23"/>
      <c r="LZB95" s="23"/>
      <c r="LZC95" s="23"/>
      <c r="LZD95" s="23"/>
      <c r="LZE95" s="23"/>
      <c r="LZF95" s="23"/>
      <c r="LZG95" s="23"/>
      <c r="LZH95" s="23"/>
      <c r="LZI95" s="23"/>
      <c r="LZJ95" s="23"/>
      <c r="LZK95" s="23"/>
      <c r="LZL95" s="23"/>
      <c r="LZM95" s="23"/>
      <c r="LZN95" s="23"/>
      <c r="LZO95" s="23"/>
      <c r="LZP95" s="23"/>
      <c r="LZQ95" s="23"/>
      <c r="LZR95" s="23"/>
      <c r="LZS95" s="23"/>
      <c r="LZT95" s="23"/>
      <c r="LZU95" s="23"/>
      <c r="LZV95" s="23"/>
      <c r="LZW95" s="23"/>
      <c r="LZX95" s="23"/>
      <c r="LZY95" s="23"/>
      <c r="LZZ95" s="23"/>
      <c r="MAA95" s="23"/>
      <c r="MAB95" s="23"/>
      <c r="MAC95" s="23"/>
      <c r="MAD95" s="23"/>
      <c r="MAE95" s="23"/>
      <c r="MAF95" s="23"/>
      <c r="MAG95" s="23"/>
      <c r="MAH95" s="23"/>
      <c r="MAI95" s="23"/>
      <c r="MAJ95" s="23"/>
      <c r="MAK95" s="23"/>
      <c r="MAL95" s="23"/>
      <c r="MAM95" s="23"/>
      <c r="MAN95" s="23"/>
      <c r="MAO95" s="23"/>
      <c r="MAP95" s="23"/>
      <c r="MAQ95" s="23"/>
      <c r="MAR95" s="23"/>
      <c r="MAS95" s="23"/>
      <c r="MAT95" s="23"/>
      <c r="MAU95" s="23"/>
      <c r="MAV95" s="23"/>
      <c r="MAW95" s="23"/>
      <c r="MAX95" s="23"/>
      <c r="MAY95" s="23"/>
      <c r="MAZ95" s="23"/>
      <c r="MBA95" s="23"/>
      <c r="MBB95" s="23"/>
      <c r="MBC95" s="23"/>
      <c r="MBD95" s="23"/>
      <c r="MBE95" s="23"/>
      <c r="MBF95" s="23"/>
      <c r="MBG95" s="23"/>
      <c r="MBH95" s="23"/>
      <c r="MBI95" s="23"/>
      <c r="MBJ95" s="23"/>
      <c r="MBK95" s="23"/>
      <c r="MBL95" s="23"/>
      <c r="MBM95" s="23"/>
      <c r="MBN95" s="23"/>
      <c r="MBO95" s="23"/>
      <c r="MBP95" s="23"/>
      <c r="MBQ95" s="23"/>
      <c r="MBR95" s="23"/>
      <c r="MBS95" s="23"/>
      <c r="MBT95" s="23"/>
      <c r="MBU95" s="23"/>
      <c r="MBV95" s="23"/>
      <c r="MBW95" s="23"/>
      <c r="MBX95" s="23"/>
      <c r="MBY95" s="23"/>
      <c r="MBZ95" s="23"/>
      <c r="MCA95" s="23"/>
      <c r="MCB95" s="23"/>
      <c r="MCC95" s="23"/>
      <c r="MCD95" s="23"/>
      <c r="MCE95" s="23"/>
      <c r="MCF95" s="23"/>
      <c r="MCG95" s="23"/>
      <c r="MCH95" s="23"/>
      <c r="MCI95" s="23"/>
      <c r="MCJ95" s="23"/>
      <c r="MCK95" s="23"/>
      <c r="MCL95" s="23"/>
      <c r="MCM95" s="23"/>
      <c r="MCN95" s="23"/>
      <c r="MCO95" s="23"/>
      <c r="MCP95" s="23"/>
      <c r="MCQ95" s="23"/>
      <c r="MCR95" s="23"/>
      <c r="MCS95" s="23"/>
      <c r="MCT95" s="23"/>
      <c r="MCU95" s="23"/>
      <c r="MCV95" s="23"/>
      <c r="MCW95" s="23"/>
      <c r="MCX95" s="23"/>
      <c r="MCY95" s="23"/>
      <c r="MCZ95" s="23"/>
      <c r="MDA95" s="23"/>
      <c r="MDB95" s="23"/>
      <c r="MDC95" s="23"/>
      <c r="MDD95" s="23"/>
      <c r="MDE95" s="23"/>
      <c r="MDF95" s="23"/>
      <c r="MDG95" s="23"/>
      <c r="MDH95" s="23"/>
      <c r="MDI95" s="23"/>
      <c r="MDJ95" s="23"/>
      <c r="MDK95" s="23"/>
      <c r="MDL95" s="23"/>
      <c r="MDM95" s="23"/>
      <c r="MDN95" s="23"/>
      <c r="MDO95" s="23"/>
      <c r="MDP95" s="23"/>
      <c r="MDQ95" s="23"/>
      <c r="MDR95" s="23"/>
      <c r="MDS95" s="23"/>
      <c r="MDT95" s="23"/>
      <c r="MDU95" s="23"/>
      <c r="MDV95" s="23"/>
      <c r="MDW95" s="23"/>
      <c r="MDX95" s="23"/>
      <c r="MDY95" s="23"/>
      <c r="MDZ95" s="23"/>
      <c r="MEA95" s="23"/>
      <c r="MEB95" s="23"/>
      <c r="MEC95" s="23"/>
      <c r="MED95" s="23"/>
      <c r="MEE95" s="23"/>
      <c r="MEF95" s="23"/>
      <c r="MEG95" s="23"/>
      <c r="MEH95" s="23"/>
      <c r="MEI95" s="23"/>
      <c r="MEJ95" s="23"/>
      <c r="MEK95" s="23"/>
      <c r="MEL95" s="23"/>
      <c r="MEM95" s="23"/>
      <c r="MEN95" s="23"/>
      <c r="MEO95" s="23"/>
      <c r="MEP95" s="23"/>
      <c r="MEQ95" s="23"/>
      <c r="MER95" s="23"/>
      <c r="MES95" s="23"/>
      <c r="MET95" s="23"/>
      <c r="MEU95" s="23"/>
      <c r="MEV95" s="23"/>
      <c r="MEW95" s="23"/>
      <c r="MEX95" s="23"/>
      <c r="MEY95" s="23"/>
      <c r="MEZ95" s="23"/>
      <c r="MFA95" s="23"/>
      <c r="MFB95" s="23"/>
      <c r="MFC95" s="23"/>
      <c r="MFD95" s="23"/>
      <c r="MFE95" s="23"/>
      <c r="MFF95" s="23"/>
      <c r="MFG95" s="23"/>
      <c r="MFH95" s="23"/>
      <c r="MFI95" s="23"/>
      <c r="MFJ95" s="23"/>
      <c r="MFK95" s="23"/>
      <c r="MFL95" s="23"/>
      <c r="MFM95" s="23"/>
      <c r="MFN95" s="23"/>
      <c r="MFO95" s="23"/>
      <c r="MFP95" s="23"/>
      <c r="MFQ95" s="23"/>
      <c r="MFR95" s="23"/>
      <c r="MFS95" s="23"/>
      <c r="MFT95" s="23"/>
      <c r="MFU95" s="23"/>
      <c r="MFV95" s="23"/>
      <c r="MFW95" s="23"/>
      <c r="MFX95" s="23"/>
      <c r="MFY95" s="23"/>
      <c r="MFZ95" s="23"/>
      <c r="MGA95" s="23"/>
      <c r="MGB95" s="23"/>
      <c r="MGC95" s="23"/>
      <c r="MGD95" s="23"/>
      <c r="MGE95" s="23"/>
      <c r="MGF95" s="23"/>
      <c r="MGG95" s="23"/>
      <c r="MGH95" s="23"/>
      <c r="MGI95" s="23"/>
      <c r="MGJ95" s="23"/>
      <c r="MGK95" s="23"/>
      <c r="MGL95" s="23"/>
      <c r="MGM95" s="23"/>
      <c r="MGN95" s="23"/>
      <c r="MGO95" s="23"/>
      <c r="MGP95" s="23"/>
      <c r="MGQ95" s="23"/>
      <c r="MGR95" s="23"/>
      <c r="MGS95" s="23"/>
      <c r="MGT95" s="23"/>
      <c r="MGU95" s="23"/>
      <c r="MGV95" s="23"/>
      <c r="MGW95" s="23"/>
      <c r="MGX95" s="23"/>
      <c r="MGY95" s="23"/>
      <c r="MGZ95" s="23"/>
      <c r="MHA95" s="23"/>
      <c r="MHB95" s="23"/>
      <c r="MHC95" s="23"/>
      <c r="MHD95" s="23"/>
      <c r="MHE95" s="23"/>
      <c r="MHF95" s="23"/>
      <c r="MHG95" s="23"/>
      <c r="MHH95" s="23"/>
      <c r="MHI95" s="23"/>
      <c r="MHJ95" s="23"/>
      <c r="MHK95" s="23"/>
      <c r="MHL95" s="23"/>
      <c r="MHM95" s="23"/>
      <c r="MHN95" s="23"/>
      <c r="MHO95" s="23"/>
      <c r="MHP95" s="23"/>
      <c r="MHQ95" s="23"/>
      <c r="MHR95" s="23"/>
      <c r="MHS95" s="23"/>
      <c r="MHT95" s="23"/>
      <c r="MHU95" s="23"/>
      <c r="MHV95" s="23"/>
      <c r="MHW95" s="23"/>
      <c r="MHX95" s="23"/>
      <c r="MHY95" s="23"/>
      <c r="MHZ95" s="23"/>
      <c r="MIA95" s="23"/>
      <c r="MIB95" s="23"/>
      <c r="MIC95" s="23"/>
      <c r="MID95" s="23"/>
      <c r="MIE95" s="23"/>
      <c r="MIF95" s="23"/>
      <c r="MIG95" s="23"/>
      <c r="MIH95" s="23"/>
      <c r="MII95" s="23"/>
      <c r="MIJ95" s="23"/>
      <c r="MIK95" s="23"/>
      <c r="MIL95" s="23"/>
      <c r="MIM95" s="23"/>
      <c r="MIN95" s="23"/>
      <c r="MIO95" s="23"/>
      <c r="MIP95" s="23"/>
      <c r="MIQ95" s="23"/>
      <c r="MIR95" s="23"/>
      <c r="MIS95" s="23"/>
      <c r="MIT95" s="23"/>
      <c r="MIU95" s="23"/>
      <c r="MIV95" s="23"/>
      <c r="MIW95" s="23"/>
      <c r="MIX95" s="23"/>
      <c r="MIY95" s="23"/>
      <c r="MIZ95" s="23"/>
      <c r="MJA95" s="23"/>
      <c r="MJB95" s="23"/>
      <c r="MJC95" s="23"/>
      <c r="MJD95" s="23"/>
      <c r="MJE95" s="23"/>
      <c r="MJF95" s="23"/>
      <c r="MJG95" s="23"/>
      <c r="MJH95" s="23"/>
      <c r="MJI95" s="23"/>
      <c r="MJJ95" s="23"/>
      <c r="MJK95" s="23"/>
      <c r="MJL95" s="23"/>
      <c r="MJM95" s="23"/>
      <c r="MJN95" s="23"/>
      <c r="MJO95" s="23"/>
      <c r="MJP95" s="23"/>
      <c r="MJQ95" s="23"/>
      <c r="MJR95" s="23"/>
      <c r="MJS95" s="23"/>
      <c r="MJT95" s="23"/>
      <c r="MJU95" s="23"/>
      <c r="MJV95" s="23"/>
      <c r="MJW95" s="23"/>
      <c r="MJX95" s="23"/>
      <c r="MJY95" s="23"/>
      <c r="MJZ95" s="23"/>
      <c r="MKA95" s="23"/>
      <c r="MKB95" s="23"/>
      <c r="MKC95" s="23"/>
      <c r="MKD95" s="23"/>
      <c r="MKE95" s="23"/>
      <c r="MKF95" s="23"/>
      <c r="MKG95" s="23"/>
      <c r="MKH95" s="23"/>
      <c r="MKI95" s="23"/>
      <c r="MKJ95" s="23"/>
      <c r="MKK95" s="23"/>
      <c r="MKL95" s="23"/>
      <c r="MKM95" s="23"/>
      <c r="MKN95" s="23"/>
      <c r="MKO95" s="23"/>
      <c r="MKP95" s="23"/>
      <c r="MKQ95" s="23"/>
      <c r="MKR95" s="23"/>
      <c r="MKS95" s="23"/>
      <c r="MKT95" s="23"/>
      <c r="MKU95" s="23"/>
      <c r="MKV95" s="23"/>
      <c r="MKW95" s="23"/>
      <c r="MKX95" s="23"/>
      <c r="MKY95" s="23"/>
      <c r="MKZ95" s="23"/>
      <c r="MLA95" s="23"/>
      <c r="MLB95" s="23"/>
      <c r="MLC95" s="23"/>
      <c r="MLD95" s="23"/>
      <c r="MLE95" s="23"/>
      <c r="MLF95" s="23"/>
      <c r="MLG95" s="23"/>
      <c r="MLH95" s="23"/>
      <c r="MLI95" s="23"/>
      <c r="MLJ95" s="23"/>
      <c r="MLK95" s="23"/>
      <c r="MLL95" s="23"/>
      <c r="MLM95" s="23"/>
      <c r="MLN95" s="23"/>
      <c r="MLO95" s="23"/>
      <c r="MLP95" s="23"/>
      <c r="MLQ95" s="23"/>
      <c r="MLR95" s="23"/>
      <c r="MLS95" s="23"/>
      <c r="MLT95" s="23"/>
      <c r="MLU95" s="23"/>
      <c r="MLV95" s="23"/>
      <c r="MLW95" s="23"/>
      <c r="MLX95" s="23"/>
      <c r="MLY95" s="23"/>
      <c r="MLZ95" s="23"/>
      <c r="MMA95" s="23"/>
      <c r="MMB95" s="23"/>
      <c r="MMC95" s="23"/>
      <c r="MMD95" s="23"/>
      <c r="MME95" s="23"/>
      <c r="MMF95" s="23"/>
      <c r="MMG95" s="23"/>
      <c r="MMH95" s="23"/>
      <c r="MMI95" s="23"/>
      <c r="MMJ95" s="23"/>
      <c r="MMK95" s="23"/>
      <c r="MML95" s="23"/>
      <c r="MMM95" s="23"/>
      <c r="MMN95" s="23"/>
      <c r="MMO95" s="23"/>
      <c r="MMP95" s="23"/>
      <c r="MMQ95" s="23"/>
      <c r="MMR95" s="23"/>
      <c r="MMS95" s="23"/>
      <c r="MMT95" s="23"/>
      <c r="MMU95" s="23"/>
      <c r="MMV95" s="23"/>
      <c r="MMW95" s="23"/>
      <c r="MMX95" s="23"/>
      <c r="MMY95" s="23"/>
      <c r="MMZ95" s="23"/>
      <c r="MNA95" s="23"/>
      <c r="MNB95" s="23"/>
      <c r="MNC95" s="23"/>
      <c r="MND95" s="23"/>
      <c r="MNE95" s="23"/>
      <c r="MNF95" s="23"/>
      <c r="MNG95" s="23"/>
      <c r="MNH95" s="23"/>
      <c r="MNI95" s="23"/>
      <c r="MNJ95" s="23"/>
      <c r="MNK95" s="23"/>
      <c r="MNL95" s="23"/>
      <c r="MNM95" s="23"/>
      <c r="MNN95" s="23"/>
      <c r="MNO95" s="23"/>
      <c r="MNP95" s="23"/>
      <c r="MNQ95" s="23"/>
      <c r="MNR95" s="23"/>
      <c r="MNS95" s="23"/>
      <c r="MNT95" s="23"/>
      <c r="MNU95" s="23"/>
      <c r="MNV95" s="23"/>
      <c r="MNW95" s="23"/>
      <c r="MNX95" s="23"/>
      <c r="MNY95" s="23"/>
      <c r="MNZ95" s="23"/>
      <c r="MOA95" s="23"/>
      <c r="MOB95" s="23"/>
      <c r="MOC95" s="23"/>
      <c r="MOD95" s="23"/>
      <c r="MOE95" s="23"/>
      <c r="MOF95" s="23"/>
      <c r="MOG95" s="23"/>
      <c r="MOH95" s="23"/>
      <c r="MOI95" s="23"/>
      <c r="MOJ95" s="23"/>
      <c r="MOK95" s="23"/>
      <c r="MOL95" s="23"/>
      <c r="MOM95" s="23"/>
      <c r="MON95" s="23"/>
      <c r="MOO95" s="23"/>
      <c r="MOP95" s="23"/>
      <c r="MOQ95" s="23"/>
      <c r="MOR95" s="23"/>
      <c r="MOS95" s="23"/>
      <c r="MOT95" s="23"/>
      <c r="MOU95" s="23"/>
      <c r="MOV95" s="23"/>
      <c r="MOW95" s="23"/>
      <c r="MOX95" s="23"/>
      <c r="MOY95" s="23"/>
      <c r="MOZ95" s="23"/>
      <c r="MPA95" s="23"/>
      <c r="MPB95" s="23"/>
      <c r="MPC95" s="23"/>
      <c r="MPD95" s="23"/>
      <c r="MPE95" s="23"/>
      <c r="MPF95" s="23"/>
      <c r="MPG95" s="23"/>
      <c r="MPH95" s="23"/>
      <c r="MPI95" s="23"/>
      <c r="MPJ95" s="23"/>
      <c r="MPK95" s="23"/>
      <c r="MPL95" s="23"/>
      <c r="MPM95" s="23"/>
      <c r="MPN95" s="23"/>
      <c r="MPO95" s="23"/>
      <c r="MPP95" s="23"/>
      <c r="MPQ95" s="23"/>
      <c r="MPR95" s="23"/>
      <c r="MPS95" s="23"/>
      <c r="MPT95" s="23"/>
      <c r="MPU95" s="23"/>
      <c r="MPV95" s="23"/>
      <c r="MPW95" s="23"/>
      <c r="MPX95" s="23"/>
      <c r="MPY95" s="23"/>
      <c r="MPZ95" s="23"/>
      <c r="MQA95" s="23"/>
      <c r="MQB95" s="23"/>
      <c r="MQC95" s="23"/>
      <c r="MQD95" s="23"/>
      <c r="MQE95" s="23"/>
      <c r="MQF95" s="23"/>
      <c r="MQG95" s="23"/>
      <c r="MQH95" s="23"/>
      <c r="MQI95" s="23"/>
      <c r="MQJ95" s="23"/>
      <c r="MQK95" s="23"/>
      <c r="MQL95" s="23"/>
      <c r="MQM95" s="23"/>
      <c r="MQN95" s="23"/>
      <c r="MQO95" s="23"/>
      <c r="MQP95" s="23"/>
      <c r="MQQ95" s="23"/>
      <c r="MQR95" s="23"/>
      <c r="MQS95" s="23"/>
      <c r="MQT95" s="23"/>
      <c r="MQU95" s="23"/>
      <c r="MQV95" s="23"/>
      <c r="MQW95" s="23"/>
      <c r="MQX95" s="23"/>
      <c r="MQY95" s="23"/>
      <c r="MQZ95" s="23"/>
      <c r="MRA95" s="23"/>
      <c r="MRB95" s="23"/>
      <c r="MRC95" s="23"/>
      <c r="MRD95" s="23"/>
      <c r="MRE95" s="23"/>
      <c r="MRF95" s="23"/>
      <c r="MRG95" s="23"/>
      <c r="MRH95" s="23"/>
      <c r="MRI95" s="23"/>
      <c r="MRJ95" s="23"/>
      <c r="MRK95" s="23"/>
      <c r="MRL95" s="23"/>
      <c r="MRM95" s="23"/>
      <c r="MRN95" s="23"/>
      <c r="MRO95" s="23"/>
      <c r="MRP95" s="23"/>
      <c r="MRQ95" s="23"/>
      <c r="MRR95" s="23"/>
      <c r="MRS95" s="23"/>
      <c r="MRT95" s="23"/>
      <c r="MRU95" s="23"/>
      <c r="MRV95" s="23"/>
      <c r="MRW95" s="23"/>
      <c r="MRX95" s="23"/>
      <c r="MRY95" s="23"/>
      <c r="MRZ95" s="23"/>
      <c r="MSA95" s="23"/>
      <c r="MSB95" s="23"/>
      <c r="MSC95" s="23"/>
      <c r="MSD95" s="23"/>
      <c r="MSE95" s="23"/>
      <c r="MSF95" s="23"/>
      <c r="MSG95" s="23"/>
      <c r="MSH95" s="23"/>
      <c r="MSI95" s="23"/>
      <c r="MSJ95" s="23"/>
      <c r="MSK95" s="23"/>
      <c r="MSL95" s="23"/>
      <c r="MSM95" s="23"/>
      <c r="MSN95" s="23"/>
      <c r="MSO95" s="23"/>
      <c r="MSP95" s="23"/>
      <c r="MSQ95" s="23"/>
      <c r="MSR95" s="23"/>
      <c r="MSS95" s="23"/>
      <c r="MST95" s="23"/>
      <c r="MSU95" s="23"/>
      <c r="MSV95" s="23"/>
      <c r="MSW95" s="23"/>
      <c r="MSX95" s="23"/>
      <c r="MSY95" s="23"/>
      <c r="MSZ95" s="23"/>
      <c r="MTA95" s="23"/>
      <c r="MTB95" s="23"/>
      <c r="MTC95" s="23"/>
      <c r="MTD95" s="23"/>
      <c r="MTE95" s="23"/>
      <c r="MTF95" s="23"/>
      <c r="MTG95" s="23"/>
      <c r="MTH95" s="23"/>
      <c r="MTI95" s="23"/>
      <c r="MTJ95" s="23"/>
      <c r="MTK95" s="23"/>
      <c r="MTL95" s="23"/>
      <c r="MTM95" s="23"/>
      <c r="MTN95" s="23"/>
      <c r="MTO95" s="23"/>
      <c r="MTP95" s="23"/>
      <c r="MTQ95" s="23"/>
      <c r="MTR95" s="23"/>
      <c r="MTS95" s="23"/>
      <c r="MTT95" s="23"/>
      <c r="MTU95" s="23"/>
      <c r="MTV95" s="23"/>
      <c r="MTW95" s="23"/>
      <c r="MTX95" s="23"/>
      <c r="MTY95" s="23"/>
      <c r="MTZ95" s="23"/>
      <c r="MUA95" s="23"/>
      <c r="MUB95" s="23"/>
      <c r="MUC95" s="23"/>
      <c r="MUD95" s="23"/>
      <c r="MUE95" s="23"/>
      <c r="MUF95" s="23"/>
      <c r="MUG95" s="23"/>
      <c r="MUH95" s="23"/>
      <c r="MUI95" s="23"/>
      <c r="MUJ95" s="23"/>
      <c r="MUK95" s="23"/>
      <c r="MUL95" s="23"/>
      <c r="MUM95" s="23"/>
      <c r="MUN95" s="23"/>
      <c r="MUO95" s="23"/>
      <c r="MUP95" s="23"/>
      <c r="MUQ95" s="23"/>
      <c r="MUR95" s="23"/>
      <c r="MUS95" s="23"/>
      <c r="MUT95" s="23"/>
      <c r="MUU95" s="23"/>
      <c r="MUV95" s="23"/>
      <c r="MUW95" s="23"/>
      <c r="MUX95" s="23"/>
      <c r="MUY95" s="23"/>
      <c r="MUZ95" s="23"/>
      <c r="MVA95" s="23"/>
      <c r="MVB95" s="23"/>
      <c r="MVC95" s="23"/>
      <c r="MVD95" s="23"/>
      <c r="MVE95" s="23"/>
      <c r="MVF95" s="23"/>
      <c r="MVG95" s="23"/>
      <c r="MVH95" s="23"/>
      <c r="MVI95" s="23"/>
      <c r="MVJ95" s="23"/>
      <c r="MVK95" s="23"/>
      <c r="MVL95" s="23"/>
      <c r="MVM95" s="23"/>
      <c r="MVN95" s="23"/>
      <c r="MVO95" s="23"/>
      <c r="MVP95" s="23"/>
      <c r="MVQ95" s="23"/>
      <c r="MVR95" s="23"/>
      <c r="MVS95" s="23"/>
      <c r="MVT95" s="23"/>
      <c r="MVU95" s="23"/>
      <c r="MVV95" s="23"/>
      <c r="MVW95" s="23"/>
      <c r="MVX95" s="23"/>
      <c r="MVY95" s="23"/>
      <c r="MVZ95" s="23"/>
      <c r="MWA95" s="23"/>
      <c r="MWB95" s="23"/>
      <c r="MWC95" s="23"/>
      <c r="MWD95" s="23"/>
      <c r="MWE95" s="23"/>
      <c r="MWF95" s="23"/>
      <c r="MWG95" s="23"/>
      <c r="MWH95" s="23"/>
      <c r="MWI95" s="23"/>
      <c r="MWJ95" s="23"/>
      <c r="MWK95" s="23"/>
      <c r="MWL95" s="23"/>
      <c r="MWM95" s="23"/>
      <c r="MWN95" s="23"/>
      <c r="MWO95" s="23"/>
      <c r="MWP95" s="23"/>
      <c r="MWQ95" s="23"/>
      <c r="MWR95" s="23"/>
      <c r="MWS95" s="23"/>
      <c r="MWT95" s="23"/>
      <c r="MWU95" s="23"/>
      <c r="MWV95" s="23"/>
      <c r="MWW95" s="23"/>
      <c r="MWX95" s="23"/>
      <c r="MWY95" s="23"/>
      <c r="MWZ95" s="23"/>
      <c r="MXA95" s="23"/>
      <c r="MXB95" s="23"/>
      <c r="MXC95" s="23"/>
      <c r="MXD95" s="23"/>
      <c r="MXE95" s="23"/>
      <c r="MXF95" s="23"/>
      <c r="MXG95" s="23"/>
      <c r="MXH95" s="23"/>
      <c r="MXI95" s="23"/>
      <c r="MXJ95" s="23"/>
      <c r="MXK95" s="23"/>
      <c r="MXL95" s="23"/>
      <c r="MXM95" s="23"/>
      <c r="MXN95" s="23"/>
      <c r="MXO95" s="23"/>
      <c r="MXP95" s="23"/>
      <c r="MXQ95" s="23"/>
      <c r="MXR95" s="23"/>
      <c r="MXS95" s="23"/>
      <c r="MXT95" s="23"/>
      <c r="MXU95" s="23"/>
      <c r="MXV95" s="23"/>
      <c r="MXW95" s="23"/>
      <c r="MXX95" s="23"/>
      <c r="MXY95" s="23"/>
      <c r="MXZ95" s="23"/>
      <c r="MYA95" s="23"/>
      <c r="MYB95" s="23"/>
      <c r="MYC95" s="23"/>
      <c r="MYD95" s="23"/>
      <c r="MYE95" s="23"/>
      <c r="MYF95" s="23"/>
      <c r="MYG95" s="23"/>
      <c r="MYH95" s="23"/>
      <c r="MYI95" s="23"/>
      <c r="MYJ95" s="23"/>
      <c r="MYK95" s="23"/>
      <c r="MYL95" s="23"/>
      <c r="MYM95" s="23"/>
      <c r="MYN95" s="23"/>
      <c r="MYO95" s="23"/>
      <c r="MYP95" s="23"/>
      <c r="MYQ95" s="23"/>
      <c r="MYR95" s="23"/>
      <c r="MYS95" s="23"/>
      <c r="MYT95" s="23"/>
      <c r="MYU95" s="23"/>
      <c r="MYV95" s="23"/>
      <c r="MYW95" s="23"/>
      <c r="MYX95" s="23"/>
      <c r="MYY95" s="23"/>
      <c r="MYZ95" s="23"/>
      <c r="MZA95" s="23"/>
      <c r="MZB95" s="23"/>
      <c r="MZC95" s="23"/>
      <c r="MZD95" s="23"/>
      <c r="MZE95" s="23"/>
      <c r="MZF95" s="23"/>
      <c r="MZG95" s="23"/>
      <c r="MZH95" s="23"/>
      <c r="MZI95" s="23"/>
      <c r="MZJ95" s="23"/>
      <c r="MZK95" s="23"/>
      <c r="MZL95" s="23"/>
      <c r="MZM95" s="23"/>
      <c r="MZN95" s="23"/>
      <c r="MZO95" s="23"/>
      <c r="MZP95" s="23"/>
      <c r="MZQ95" s="23"/>
      <c r="MZR95" s="23"/>
      <c r="MZS95" s="23"/>
      <c r="MZT95" s="23"/>
      <c r="MZU95" s="23"/>
      <c r="MZV95" s="23"/>
      <c r="MZW95" s="23"/>
      <c r="MZX95" s="23"/>
      <c r="MZY95" s="23"/>
      <c r="MZZ95" s="23"/>
      <c r="NAA95" s="23"/>
      <c r="NAB95" s="23"/>
      <c r="NAC95" s="23"/>
      <c r="NAD95" s="23"/>
      <c r="NAE95" s="23"/>
      <c r="NAF95" s="23"/>
      <c r="NAG95" s="23"/>
      <c r="NAH95" s="23"/>
      <c r="NAI95" s="23"/>
      <c r="NAJ95" s="23"/>
      <c r="NAK95" s="23"/>
      <c r="NAL95" s="23"/>
      <c r="NAM95" s="23"/>
      <c r="NAN95" s="23"/>
      <c r="NAO95" s="23"/>
      <c r="NAP95" s="23"/>
      <c r="NAQ95" s="23"/>
      <c r="NAR95" s="23"/>
      <c r="NAS95" s="23"/>
      <c r="NAT95" s="23"/>
      <c r="NAU95" s="23"/>
      <c r="NAV95" s="23"/>
      <c r="NAW95" s="23"/>
      <c r="NAX95" s="23"/>
      <c r="NAY95" s="23"/>
      <c r="NAZ95" s="23"/>
      <c r="NBA95" s="23"/>
      <c r="NBB95" s="23"/>
      <c r="NBC95" s="23"/>
      <c r="NBD95" s="23"/>
      <c r="NBE95" s="23"/>
      <c r="NBF95" s="23"/>
      <c r="NBG95" s="23"/>
      <c r="NBH95" s="23"/>
      <c r="NBI95" s="23"/>
      <c r="NBJ95" s="23"/>
      <c r="NBK95" s="23"/>
      <c r="NBL95" s="23"/>
      <c r="NBM95" s="23"/>
      <c r="NBN95" s="23"/>
      <c r="NBO95" s="23"/>
      <c r="NBP95" s="23"/>
      <c r="NBQ95" s="23"/>
      <c r="NBR95" s="23"/>
      <c r="NBS95" s="23"/>
      <c r="NBT95" s="23"/>
      <c r="NBU95" s="23"/>
      <c r="NBV95" s="23"/>
      <c r="NBW95" s="23"/>
      <c r="NBX95" s="23"/>
      <c r="NBY95" s="23"/>
      <c r="NBZ95" s="23"/>
      <c r="NCA95" s="23"/>
      <c r="NCB95" s="23"/>
      <c r="NCC95" s="23"/>
      <c r="NCD95" s="23"/>
      <c r="NCE95" s="23"/>
      <c r="NCF95" s="23"/>
      <c r="NCG95" s="23"/>
      <c r="NCH95" s="23"/>
      <c r="NCI95" s="23"/>
      <c r="NCJ95" s="23"/>
      <c r="NCK95" s="23"/>
      <c r="NCL95" s="23"/>
      <c r="NCM95" s="23"/>
      <c r="NCN95" s="23"/>
      <c r="NCO95" s="23"/>
      <c r="NCP95" s="23"/>
      <c r="NCQ95" s="23"/>
      <c r="NCR95" s="23"/>
      <c r="NCS95" s="23"/>
      <c r="NCT95" s="23"/>
      <c r="NCU95" s="23"/>
      <c r="NCV95" s="23"/>
      <c r="NCW95" s="23"/>
      <c r="NCX95" s="23"/>
      <c r="NCY95" s="23"/>
      <c r="NCZ95" s="23"/>
      <c r="NDA95" s="23"/>
      <c r="NDB95" s="23"/>
      <c r="NDC95" s="23"/>
      <c r="NDD95" s="23"/>
      <c r="NDE95" s="23"/>
      <c r="NDF95" s="23"/>
      <c r="NDG95" s="23"/>
      <c r="NDH95" s="23"/>
      <c r="NDI95" s="23"/>
      <c r="NDJ95" s="23"/>
      <c r="NDK95" s="23"/>
      <c r="NDL95" s="23"/>
      <c r="NDM95" s="23"/>
      <c r="NDN95" s="23"/>
      <c r="NDO95" s="23"/>
      <c r="NDP95" s="23"/>
      <c r="NDQ95" s="23"/>
      <c r="NDR95" s="23"/>
      <c r="NDS95" s="23"/>
      <c r="NDT95" s="23"/>
      <c r="NDU95" s="23"/>
      <c r="NDV95" s="23"/>
      <c r="NDW95" s="23"/>
      <c r="NDX95" s="23"/>
      <c r="NDY95" s="23"/>
      <c r="NDZ95" s="23"/>
      <c r="NEA95" s="23"/>
      <c r="NEB95" s="23"/>
      <c r="NEC95" s="23"/>
      <c r="NED95" s="23"/>
      <c r="NEE95" s="23"/>
      <c r="NEF95" s="23"/>
      <c r="NEG95" s="23"/>
      <c r="NEH95" s="23"/>
      <c r="NEI95" s="23"/>
      <c r="NEJ95" s="23"/>
      <c r="NEK95" s="23"/>
      <c r="NEL95" s="23"/>
      <c r="NEM95" s="23"/>
      <c r="NEN95" s="23"/>
      <c r="NEO95" s="23"/>
      <c r="NEP95" s="23"/>
      <c r="NEQ95" s="23"/>
      <c r="NER95" s="23"/>
      <c r="NES95" s="23"/>
      <c r="NET95" s="23"/>
      <c r="NEU95" s="23"/>
      <c r="NEV95" s="23"/>
      <c r="NEW95" s="23"/>
      <c r="NEX95" s="23"/>
      <c r="NEY95" s="23"/>
      <c r="NEZ95" s="23"/>
      <c r="NFA95" s="23"/>
      <c r="NFB95" s="23"/>
      <c r="NFC95" s="23"/>
      <c r="NFD95" s="23"/>
      <c r="NFE95" s="23"/>
      <c r="NFF95" s="23"/>
      <c r="NFG95" s="23"/>
      <c r="NFH95" s="23"/>
      <c r="NFI95" s="23"/>
      <c r="NFJ95" s="23"/>
      <c r="NFK95" s="23"/>
      <c r="NFL95" s="23"/>
      <c r="NFM95" s="23"/>
      <c r="NFN95" s="23"/>
      <c r="NFO95" s="23"/>
      <c r="NFP95" s="23"/>
      <c r="NFQ95" s="23"/>
      <c r="NFR95" s="23"/>
      <c r="NFS95" s="23"/>
      <c r="NFT95" s="23"/>
      <c r="NFU95" s="23"/>
      <c r="NFV95" s="23"/>
      <c r="NFW95" s="23"/>
      <c r="NFX95" s="23"/>
      <c r="NFY95" s="23"/>
      <c r="NFZ95" s="23"/>
      <c r="NGA95" s="23"/>
      <c r="NGB95" s="23"/>
      <c r="NGC95" s="23"/>
      <c r="NGD95" s="23"/>
      <c r="NGE95" s="23"/>
      <c r="NGF95" s="23"/>
      <c r="NGG95" s="23"/>
      <c r="NGH95" s="23"/>
      <c r="NGI95" s="23"/>
      <c r="NGJ95" s="23"/>
      <c r="NGK95" s="23"/>
      <c r="NGL95" s="23"/>
      <c r="NGM95" s="23"/>
      <c r="NGN95" s="23"/>
      <c r="NGO95" s="23"/>
      <c r="NGP95" s="23"/>
      <c r="NGQ95" s="23"/>
      <c r="NGR95" s="23"/>
      <c r="NGS95" s="23"/>
      <c r="NGT95" s="23"/>
      <c r="NGU95" s="23"/>
      <c r="NGV95" s="23"/>
      <c r="NGW95" s="23"/>
      <c r="NGX95" s="23"/>
      <c r="NGY95" s="23"/>
      <c r="NGZ95" s="23"/>
      <c r="NHA95" s="23"/>
      <c r="NHB95" s="23"/>
      <c r="NHC95" s="23"/>
      <c r="NHD95" s="23"/>
      <c r="NHE95" s="23"/>
      <c r="NHF95" s="23"/>
      <c r="NHG95" s="23"/>
      <c r="NHH95" s="23"/>
      <c r="NHI95" s="23"/>
      <c r="NHJ95" s="23"/>
      <c r="NHK95" s="23"/>
      <c r="NHL95" s="23"/>
      <c r="NHM95" s="23"/>
      <c r="NHN95" s="23"/>
      <c r="NHO95" s="23"/>
      <c r="NHP95" s="23"/>
      <c r="NHQ95" s="23"/>
      <c r="NHR95" s="23"/>
      <c r="NHS95" s="23"/>
      <c r="NHT95" s="23"/>
      <c r="NHU95" s="23"/>
      <c r="NHV95" s="23"/>
      <c r="NHW95" s="23"/>
      <c r="NHX95" s="23"/>
      <c r="NHY95" s="23"/>
      <c r="NHZ95" s="23"/>
      <c r="NIA95" s="23"/>
      <c r="NIB95" s="23"/>
      <c r="NIC95" s="23"/>
      <c r="NID95" s="23"/>
      <c r="NIE95" s="23"/>
      <c r="NIF95" s="23"/>
      <c r="NIG95" s="23"/>
      <c r="NIH95" s="23"/>
      <c r="NII95" s="23"/>
      <c r="NIJ95" s="23"/>
      <c r="NIK95" s="23"/>
      <c r="NIL95" s="23"/>
      <c r="NIM95" s="23"/>
      <c r="NIN95" s="23"/>
      <c r="NIO95" s="23"/>
      <c r="NIP95" s="23"/>
      <c r="NIQ95" s="23"/>
      <c r="NIR95" s="23"/>
      <c r="NIS95" s="23"/>
      <c r="NIT95" s="23"/>
      <c r="NIU95" s="23"/>
      <c r="NIV95" s="23"/>
      <c r="NIW95" s="23"/>
      <c r="NIX95" s="23"/>
      <c r="NIY95" s="23"/>
      <c r="NIZ95" s="23"/>
      <c r="NJA95" s="23"/>
      <c r="NJB95" s="23"/>
      <c r="NJC95" s="23"/>
      <c r="NJD95" s="23"/>
      <c r="NJE95" s="23"/>
      <c r="NJF95" s="23"/>
      <c r="NJG95" s="23"/>
      <c r="NJH95" s="23"/>
      <c r="NJI95" s="23"/>
      <c r="NJJ95" s="23"/>
      <c r="NJK95" s="23"/>
      <c r="NJL95" s="23"/>
      <c r="NJM95" s="23"/>
      <c r="NJN95" s="23"/>
      <c r="NJO95" s="23"/>
      <c r="NJP95" s="23"/>
      <c r="NJQ95" s="23"/>
      <c r="NJR95" s="23"/>
      <c r="NJS95" s="23"/>
      <c r="NJT95" s="23"/>
      <c r="NJU95" s="23"/>
      <c r="NJV95" s="23"/>
      <c r="NJW95" s="23"/>
      <c r="NJX95" s="23"/>
      <c r="NJY95" s="23"/>
      <c r="NJZ95" s="23"/>
      <c r="NKA95" s="23"/>
      <c r="NKB95" s="23"/>
      <c r="NKC95" s="23"/>
      <c r="NKD95" s="23"/>
      <c r="NKE95" s="23"/>
      <c r="NKF95" s="23"/>
      <c r="NKG95" s="23"/>
      <c r="NKH95" s="23"/>
      <c r="NKI95" s="23"/>
      <c r="NKJ95" s="23"/>
      <c r="NKK95" s="23"/>
      <c r="NKL95" s="23"/>
      <c r="NKM95" s="23"/>
      <c r="NKN95" s="23"/>
      <c r="NKO95" s="23"/>
      <c r="NKP95" s="23"/>
      <c r="NKQ95" s="23"/>
      <c r="NKR95" s="23"/>
      <c r="NKS95" s="23"/>
      <c r="NKT95" s="23"/>
      <c r="NKU95" s="23"/>
      <c r="NKV95" s="23"/>
      <c r="NKW95" s="23"/>
      <c r="NKX95" s="23"/>
      <c r="NKY95" s="23"/>
      <c r="NKZ95" s="23"/>
      <c r="NLA95" s="23"/>
      <c r="NLB95" s="23"/>
      <c r="NLC95" s="23"/>
      <c r="NLD95" s="23"/>
      <c r="NLE95" s="23"/>
      <c r="NLF95" s="23"/>
      <c r="NLG95" s="23"/>
      <c r="NLH95" s="23"/>
      <c r="NLI95" s="23"/>
      <c r="NLJ95" s="23"/>
      <c r="NLK95" s="23"/>
      <c r="NLL95" s="23"/>
      <c r="NLM95" s="23"/>
      <c r="NLN95" s="23"/>
      <c r="NLO95" s="23"/>
      <c r="NLP95" s="23"/>
      <c r="NLQ95" s="23"/>
      <c r="NLR95" s="23"/>
      <c r="NLS95" s="23"/>
      <c r="NLT95" s="23"/>
      <c r="NLU95" s="23"/>
      <c r="NLV95" s="23"/>
      <c r="NLW95" s="23"/>
      <c r="NLX95" s="23"/>
      <c r="NLY95" s="23"/>
      <c r="NLZ95" s="23"/>
      <c r="NMA95" s="23"/>
      <c r="NMB95" s="23"/>
      <c r="NMC95" s="23"/>
      <c r="NMD95" s="23"/>
      <c r="NME95" s="23"/>
      <c r="NMF95" s="23"/>
      <c r="NMG95" s="23"/>
      <c r="NMH95" s="23"/>
      <c r="NMI95" s="23"/>
      <c r="NMJ95" s="23"/>
      <c r="NMK95" s="23"/>
      <c r="NML95" s="23"/>
      <c r="NMM95" s="23"/>
      <c r="NMN95" s="23"/>
      <c r="NMO95" s="23"/>
      <c r="NMP95" s="23"/>
      <c r="NMQ95" s="23"/>
      <c r="NMR95" s="23"/>
      <c r="NMS95" s="23"/>
      <c r="NMT95" s="23"/>
      <c r="NMU95" s="23"/>
      <c r="NMV95" s="23"/>
      <c r="NMW95" s="23"/>
      <c r="NMX95" s="23"/>
      <c r="NMY95" s="23"/>
      <c r="NMZ95" s="23"/>
      <c r="NNA95" s="23"/>
      <c r="NNB95" s="23"/>
      <c r="NNC95" s="23"/>
      <c r="NND95" s="23"/>
      <c r="NNE95" s="23"/>
      <c r="NNF95" s="23"/>
      <c r="NNG95" s="23"/>
      <c r="NNH95" s="23"/>
      <c r="NNI95" s="23"/>
      <c r="NNJ95" s="23"/>
      <c r="NNK95" s="23"/>
      <c r="NNL95" s="23"/>
      <c r="NNM95" s="23"/>
      <c r="NNN95" s="23"/>
      <c r="NNO95" s="23"/>
      <c r="NNP95" s="23"/>
      <c r="NNQ95" s="23"/>
      <c r="NNR95" s="23"/>
      <c r="NNS95" s="23"/>
      <c r="NNT95" s="23"/>
      <c r="NNU95" s="23"/>
      <c r="NNV95" s="23"/>
      <c r="NNW95" s="23"/>
      <c r="NNX95" s="23"/>
      <c r="NNY95" s="23"/>
      <c r="NNZ95" s="23"/>
      <c r="NOA95" s="23"/>
      <c r="NOB95" s="23"/>
      <c r="NOC95" s="23"/>
      <c r="NOD95" s="23"/>
      <c r="NOE95" s="23"/>
      <c r="NOF95" s="23"/>
      <c r="NOG95" s="23"/>
      <c r="NOH95" s="23"/>
      <c r="NOI95" s="23"/>
      <c r="NOJ95" s="23"/>
      <c r="NOK95" s="23"/>
      <c r="NOL95" s="23"/>
      <c r="NOM95" s="23"/>
      <c r="NON95" s="23"/>
      <c r="NOO95" s="23"/>
      <c r="NOP95" s="23"/>
      <c r="NOQ95" s="23"/>
      <c r="NOR95" s="23"/>
      <c r="NOS95" s="23"/>
      <c r="NOT95" s="23"/>
      <c r="NOU95" s="23"/>
      <c r="NOV95" s="23"/>
      <c r="NOW95" s="23"/>
      <c r="NOX95" s="23"/>
      <c r="NOY95" s="23"/>
      <c r="NOZ95" s="23"/>
      <c r="NPA95" s="23"/>
      <c r="NPB95" s="23"/>
      <c r="NPC95" s="23"/>
      <c r="NPD95" s="23"/>
      <c r="NPE95" s="23"/>
      <c r="NPF95" s="23"/>
      <c r="NPG95" s="23"/>
      <c r="NPH95" s="23"/>
      <c r="NPI95" s="23"/>
      <c r="NPJ95" s="23"/>
      <c r="NPK95" s="23"/>
      <c r="NPL95" s="23"/>
      <c r="NPM95" s="23"/>
      <c r="NPN95" s="23"/>
      <c r="NPO95" s="23"/>
      <c r="NPP95" s="23"/>
      <c r="NPQ95" s="23"/>
      <c r="NPR95" s="23"/>
      <c r="NPS95" s="23"/>
      <c r="NPT95" s="23"/>
      <c r="NPU95" s="23"/>
      <c r="NPV95" s="23"/>
      <c r="NPW95" s="23"/>
      <c r="NPX95" s="23"/>
      <c r="NPY95" s="23"/>
      <c r="NPZ95" s="23"/>
      <c r="NQA95" s="23"/>
      <c r="NQB95" s="23"/>
      <c r="NQC95" s="23"/>
      <c r="NQD95" s="23"/>
      <c r="NQE95" s="23"/>
      <c r="NQF95" s="23"/>
      <c r="NQG95" s="23"/>
      <c r="NQH95" s="23"/>
      <c r="NQI95" s="23"/>
      <c r="NQJ95" s="23"/>
      <c r="NQK95" s="23"/>
      <c r="NQL95" s="23"/>
      <c r="NQM95" s="23"/>
      <c r="NQN95" s="23"/>
      <c r="NQO95" s="23"/>
      <c r="NQP95" s="23"/>
      <c r="NQQ95" s="23"/>
      <c r="NQR95" s="23"/>
      <c r="NQS95" s="23"/>
      <c r="NQT95" s="23"/>
      <c r="NQU95" s="23"/>
      <c r="NQV95" s="23"/>
      <c r="NQW95" s="23"/>
      <c r="NQX95" s="23"/>
      <c r="NQY95" s="23"/>
      <c r="NQZ95" s="23"/>
      <c r="NRA95" s="23"/>
      <c r="NRB95" s="23"/>
      <c r="NRC95" s="23"/>
      <c r="NRD95" s="23"/>
      <c r="NRE95" s="23"/>
      <c r="NRF95" s="23"/>
      <c r="NRG95" s="23"/>
      <c r="NRH95" s="23"/>
      <c r="NRI95" s="23"/>
      <c r="NRJ95" s="23"/>
      <c r="NRK95" s="23"/>
      <c r="NRL95" s="23"/>
      <c r="NRM95" s="23"/>
      <c r="NRN95" s="23"/>
      <c r="NRO95" s="23"/>
      <c r="NRP95" s="23"/>
      <c r="NRQ95" s="23"/>
      <c r="NRR95" s="23"/>
      <c r="NRS95" s="23"/>
      <c r="NRT95" s="23"/>
      <c r="NRU95" s="23"/>
      <c r="NRV95" s="23"/>
      <c r="NRW95" s="23"/>
      <c r="NRX95" s="23"/>
      <c r="NRY95" s="23"/>
      <c r="NRZ95" s="23"/>
      <c r="NSA95" s="23"/>
      <c r="NSB95" s="23"/>
      <c r="NSC95" s="23"/>
      <c r="NSD95" s="23"/>
      <c r="NSE95" s="23"/>
      <c r="NSF95" s="23"/>
      <c r="NSG95" s="23"/>
      <c r="NSH95" s="23"/>
      <c r="NSI95" s="23"/>
      <c r="NSJ95" s="23"/>
      <c r="NSK95" s="23"/>
      <c r="NSL95" s="23"/>
      <c r="NSM95" s="23"/>
      <c r="NSN95" s="23"/>
      <c r="NSO95" s="23"/>
      <c r="NSP95" s="23"/>
      <c r="NSQ95" s="23"/>
      <c r="NSR95" s="23"/>
      <c r="NSS95" s="23"/>
      <c r="NST95" s="23"/>
      <c r="NSU95" s="23"/>
      <c r="NSV95" s="23"/>
      <c r="NSW95" s="23"/>
      <c r="NSX95" s="23"/>
      <c r="NSY95" s="23"/>
      <c r="NSZ95" s="23"/>
      <c r="NTA95" s="23"/>
      <c r="NTB95" s="23"/>
      <c r="NTC95" s="23"/>
      <c r="NTD95" s="23"/>
      <c r="NTE95" s="23"/>
      <c r="NTF95" s="23"/>
      <c r="NTG95" s="23"/>
      <c r="NTH95" s="23"/>
      <c r="NTI95" s="23"/>
      <c r="NTJ95" s="23"/>
      <c r="NTK95" s="23"/>
      <c r="NTL95" s="23"/>
      <c r="NTM95" s="23"/>
      <c r="NTN95" s="23"/>
      <c r="NTO95" s="23"/>
      <c r="NTP95" s="23"/>
      <c r="NTQ95" s="23"/>
      <c r="NTR95" s="23"/>
      <c r="NTS95" s="23"/>
      <c r="NTT95" s="23"/>
      <c r="NTU95" s="23"/>
      <c r="NTV95" s="23"/>
      <c r="NTW95" s="23"/>
      <c r="NTX95" s="23"/>
      <c r="NTY95" s="23"/>
      <c r="NTZ95" s="23"/>
      <c r="NUA95" s="23"/>
      <c r="NUB95" s="23"/>
      <c r="NUC95" s="23"/>
      <c r="NUD95" s="23"/>
      <c r="NUE95" s="23"/>
      <c r="NUF95" s="23"/>
      <c r="NUG95" s="23"/>
      <c r="NUH95" s="23"/>
      <c r="NUI95" s="23"/>
      <c r="NUJ95" s="23"/>
      <c r="NUK95" s="23"/>
      <c r="NUL95" s="23"/>
      <c r="NUM95" s="23"/>
      <c r="NUN95" s="23"/>
      <c r="NUO95" s="23"/>
      <c r="NUP95" s="23"/>
      <c r="NUQ95" s="23"/>
      <c r="NUR95" s="23"/>
      <c r="NUS95" s="23"/>
      <c r="NUT95" s="23"/>
      <c r="NUU95" s="23"/>
      <c r="NUV95" s="23"/>
      <c r="NUW95" s="23"/>
      <c r="NUX95" s="23"/>
      <c r="NUY95" s="23"/>
      <c r="NUZ95" s="23"/>
      <c r="NVA95" s="23"/>
      <c r="NVB95" s="23"/>
      <c r="NVC95" s="23"/>
      <c r="NVD95" s="23"/>
      <c r="NVE95" s="23"/>
      <c r="NVF95" s="23"/>
      <c r="NVG95" s="23"/>
      <c r="NVH95" s="23"/>
      <c r="NVI95" s="23"/>
      <c r="NVJ95" s="23"/>
      <c r="NVK95" s="23"/>
      <c r="NVL95" s="23"/>
      <c r="NVM95" s="23"/>
      <c r="NVN95" s="23"/>
      <c r="NVO95" s="23"/>
      <c r="NVP95" s="23"/>
      <c r="NVQ95" s="23"/>
      <c r="NVR95" s="23"/>
      <c r="NVS95" s="23"/>
      <c r="NVT95" s="23"/>
      <c r="NVU95" s="23"/>
      <c r="NVV95" s="23"/>
      <c r="NVW95" s="23"/>
      <c r="NVX95" s="23"/>
      <c r="NVY95" s="23"/>
      <c r="NVZ95" s="23"/>
      <c r="NWA95" s="23"/>
      <c r="NWB95" s="23"/>
      <c r="NWC95" s="23"/>
      <c r="NWD95" s="23"/>
      <c r="NWE95" s="23"/>
      <c r="NWF95" s="23"/>
      <c r="NWG95" s="23"/>
      <c r="NWH95" s="23"/>
      <c r="NWI95" s="23"/>
      <c r="NWJ95" s="23"/>
      <c r="NWK95" s="23"/>
      <c r="NWL95" s="23"/>
      <c r="NWM95" s="23"/>
      <c r="NWN95" s="23"/>
      <c r="NWO95" s="23"/>
      <c r="NWP95" s="23"/>
      <c r="NWQ95" s="23"/>
      <c r="NWR95" s="23"/>
      <c r="NWS95" s="23"/>
      <c r="NWT95" s="23"/>
      <c r="NWU95" s="23"/>
      <c r="NWV95" s="23"/>
      <c r="NWW95" s="23"/>
      <c r="NWX95" s="23"/>
      <c r="NWY95" s="23"/>
      <c r="NWZ95" s="23"/>
      <c r="NXA95" s="23"/>
      <c r="NXB95" s="23"/>
      <c r="NXC95" s="23"/>
      <c r="NXD95" s="23"/>
      <c r="NXE95" s="23"/>
      <c r="NXF95" s="23"/>
      <c r="NXG95" s="23"/>
      <c r="NXH95" s="23"/>
      <c r="NXI95" s="23"/>
      <c r="NXJ95" s="23"/>
      <c r="NXK95" s="23"/>
      <c r="NXL95" s="23"/>
      <c r="NXM95" s="23"/>
      <c r="NXN95" s="23"/>
      <c r="NXO95" s="23"/>
      <c r="NXP95" s="23"/>
      <c r="NXQ95" s="23"/>
      <c r="NXR95" s="23"/>
      <c r="NXS95" s="23"/>
      <c r="NXT95" s="23"/>
      <c r="NXU95" s="23"/>
      <c r="NXV95" s="23"/>
      <c r="NXW95" s="23"/>
      <c r="NXX95" s="23"/>
      <c r="NXY95" s="23"/>
      <c r="NXZ95" s="23"/>
      <c r="NYA95" s="23"/>
      <c r="NYB95" s="23"/>
      <c r="NYC95" s="23"/>
      <c r="NYD95" s="23"/>
      <c r="NYE95" s="23"/>
      <c r="NYF95" s="23"/>
      <c r="NYG95" s="23"/>
      <c r="NYH95" s="23"/>
      <c r="NYI95" s="23"/>
      <c r="NYJ95" s="23"/>
      <c r="NYK95" s="23"/>
      <c r="NYL95" s="23"/>
      <c r="NYM95" s="23"/>
      <c r="NYN95" s="23"/>
      <c r="NYO95" s="23"/>
      <c r="NYP95" s="23"/>
      <c r="NYQ95" s="23"/>
      <c r="NYR95" s="23"/>
      <c r="NYS95" s="23"/>
      <c r="NYT95" s="23"/>
      <c r="NYU95" s="23"/>
      <c r="NYV95" s="23"/>
      <c r="NYW95" s="23"/>
      <c r="NYX95" s="23"/>
      <c r="NYY95" s="23"/>
      <c r="NYZ95" s="23"/>
      <c r="NZA95" s="23"/>
      <c r="NZB95" s="23"/>
      <c r="NZC95" s="23"/>
      <c r="NZD95" s="23"/>
      <c r="NZE95" s="23"/>
      <c r="NZF95" s="23"/>
      <c r="NZG95" s="23"/>
      <c r="NZH95" s="23"/>
      <c r="NZI95" s="23"/>
      <c r="NZJ95" s="23"/>
      <c r="NZK95" s="23"/>
      <c r="NZL95" s="23"/>
      <c r="NZM95" s="23"/>
      <c r="NZN95" s="23"/>
      <c r="NZO95" s="23"/>
      <c r="NZP95" s="23"/>
      <c r="NZQ95" s="23"/>
      <c r="NZR95" s="23"/>
      <c r="NZS95" s="23"/>
      <c r="NZT95" s="23"/>
      <c r="NZU95" s="23"/>
      <c r="NZV95" s="23"/>
      <c r="NZW95" s="23"/>
      <c r="NZX95" s="23"/>
      <c r="NZY95" s="23"/>
      <c r="NZZ95" s="23"/>
      <c r="OAA95" s="23"/>
      <c r="OAB95" s="23"/>
      <c r="OAC95" s="23"/>
      <c r="OAD95" s="23"/>
      <c r="OAE95" s="23"/>
      <c r="OAF95" s="23"/>
      <c r="OAG95" s="23"/>
      <c r="OAH95" s="23"/>
      <c r="OAI95" s="23"/>
      <c r="OAJ95" s="23"/>
      <c r="OAK95" s="23"/>
      <c r="OAL95" s="23"/>
      <c r="OAM95" s="23"/>
      <c r="OAN95" s="23"/>
      <c r="OAO95" s="23"/>
      <c r="OAP95" s="23"/>
      <c r="OAQ95" s="23"/>
      <c r="OAR95" s="23"/>
      <c r="OAS95" s="23"/>
      <c r="OAT95" s="23"/>
      <c r="OAU95" s="23"/>
      <c r="OAV95" s="23"/>
      <c r="OAW95" s="23"/>
      <c r="OAX95" s="23"/>
      <c r="OAY95" s="23"/>
      <c r="OAZ95" s="23"/>
      <c r="OBA95" s="23"/>
      <c r="OBB95" s="23"/>
      <c r="OBC95" s="23"/>
      <c r="OBD95" s="23"/>
      <c r="OBE95" s="23"/>
      <c r="OBF95" s="23"/>
      <c r="OBG95" s="23"/>
      <c r="OBH95" s="23"/>
      <c r="OBI95" s="23"/>
      <c r="OBJ95" s="23"/>
      <c r="OBK95" s="23"/>
      <c r="OBL95" s="23"/>
      <c r="OBM95" s="23"/>
      <c r="OBN95" s="23"/>
      <c r="OBO95" s="23"/>
      <c r="OBP95" s="23"/>
      <c r="OBQ95" s="23"/>
      <c r="OBR95" s="23"/>
      <c r="OBS95" s="23"/>
      <c r="OBT95" s="23"/>
      <c r="OBU95" s="23"/>
      <c r="OBV95" s="23"/>
      <c r="OBW95" s="23"/>
      <c r="OBX95" s="23"/>
      <c r="OBY95" s="23"/>
      <c r="OBZ95" s="23"/>
      <c r="OCA95" s="23"/>
      <c r="OCB95" s="23"/>
      <c r="OCC95" s="23"/>
      <c r="OCD95" s="23"/>
      <c r="OCE95" s="23"/>
      <c r="OCF95" s="23"/>
      <c r="OCG95" s="23"/>
      <c r="OCH95" s="23"/>
      <c r="OCI95" s="23"/>
      <c r="OCJ95" s="23"/>
      <c r="OCK95" s="23"/>
      <c r="OCL95" s="23"/>
      <c r="OCM95" s="23"/>
      <c r="OCN95" s="23"/>
      <c r="OCO95" s="23"/>
      <c r="OCP95" s="23"/>
      <c r="OCQ95" s="23"/>
      <c r="OCR95" s="23"/>
      <c r="OCS95" s="23"/>
      <c r="OCT95" s="23"/>
      <c r="OCU95" s="23"/>
      <c r="OCV95" s="23"/>
      <c r="OCW95" s="23"/>
      <c r="OCX95" s="23"/>
      <c r="OCY95" s="23"/>
      <c r="OCZ95" s="23"/>
      <c r="ODA95" s="23"/>
      <c r="ODB95" s="23"/>
      <c r="ODC95" s="23"/>
      <c r="ODD95" s="23"/>
      <c r="ODE95" s="23"/>
      <c r="ODF95" s="23"/>
      <c r="ODG95" s="23"/>
      <c r="ODH95" s="23"/>
      <c r="ODI95" s="23"/>
      <c r="ODJ95" s="23"/>
      <c r="ODK95" s="23"/>
      <c r="ODL95" s="23"/>
      <c r="ODM95" s="23"/>
      <c r="ODN95" s="23"/>
      <c r="ODO95" s="23"/>
      <c r="ODP95" s="23"/>
      <c r="ODQ95" s="23"/>
      <c r="ODR95" s="23"/>
      <c r="ODS95" s="23"/>
      <c r="ODT95" s="23"/>
      <c r="ODU95" s="23"/>
      <c r="ODV95" s="23"/>
      <c r="ODW95" s="23"/>
      <c r="ODX95" s="23"/>
      <c r="ODY95" s="23"/>
      <c r="ODZ95" s="23"/>
      <c r="OEA95" s="23"/>
      <c r="OEB95" s="23"/>
      <c r="OEC95" s="23"/>
      <c r="OED95" s="23"/>
      <c r="OEE95" s="23"/>
      <c r="OEF95" s="23"/>
      <c r="OEG95" s="23"/>
      <c r="OEH95" s="23"/>
      <c r="OEI95" s="23"/>
      <c r="OEJ95" s="23"/>
      <c r="OEK95" s="23"/>
      <c r="OEL95" s="23"/>
      <c r="OEM95" s="23"/>
      <c r="OEN95" s="23"/>
      <c r="OEO95" s="23"/>
      <c r="OEP95" s="23"/>
      <c r="OEQ95" s="23"/>
      <c r="OER95" s="23"/>
      <c r="OES95" s="23"/>
      <c r="OET95" s="23"/>
      <c r="OEU95" s="23"/>
      <c r="OEV95" s="23"/>
      <c r="OEW95" s="23"/>
      <c r="OEX95" s="23"/>
      <c r="OEY95" s="23"/>
      <c r="OEZ95" s="23"/>
      <c r="OFA95" s="23"/>
      <c r="OFB95" s="23"/>
      <c r="OFC95" s="23"/>
      <c r="OFD95" s="23"/>
      <c r="OFE95" s="23"/>
      <c r="OFF95" s="23"/>
      <c r="OFG95" s="23"/>
      <c r="OFH95" s="23"/>
      <c r="OFI95" s="23"/>
      <c r="OFJ95" s="23"/>
      <c r="OFK95" s="23"/>
      <c r="OFL95" s="23"/>
      <c r="OFM95" s="23"/>
      <c r="OFN95" s="23"/>
      <c r="OFO95" s="23"/>
      <c r="OFP95" s="23"/>
      <c r="OFQ95" s="23"/>
      <c r="OFR95" s="23"/>
      <c r="OFS95" s="23"/>
      <c r="OFT95" s="23"/>
      <c r="OFU95" s="23"/>
      <c r="OFV95" s="23"/>
      <c r="OFW95" s="23"/>
      <c r="OFX95" s="23"/>
      <c r="OFY95" s="23"/>
      <c r="OFZ95" s="23"/>
      <c r="OGA95" s="23"/>
      <c r="OGB95" s="23"/>
      <c r="OGC95" s="23"/>
      <c r="OGD95" s="23"/>
      <c r="OGE95" s="23"/>
      <c r="OGF95" s="23"/>
      <c r="OGG95" s="23"/>
      <c r="OGH95" s="23"/>
      <c r="OGI95" s="23"/>
      <c r="OGJ95" s="23"/>
      <c r="OGK95" s="23"/>
      <c r="OGL95" s="23"/>
      <c r="OGM95" s="23"/>
      <c r="OGN95" s="23"/>
      <c r="OGO95" s="23"/>
      <c r="OGP95" s="23"/>
      <c r="OGQ95" s="23"/>
      <c r="OGR95" s="23"/>
      <c r="OGS95" s="23"/>
      <c r="OGT95" s="23"/>
      <c r="OGU95" s="23"/>
      <c r="OGV95" s="23"/>
      <c r="OGW95" s="23"/>
      <c r="OGX95" s="23"/>
      <c r="OGY95" s="23"/>
      <c r="OGZ95" s="23"/>
      <c r="OHA95" s="23"/>
      <c r="OHB95" s="23"/>
      <c r="OHC95" s="23"/>
      <c r="OHD95" s="23"/>
      <c r="OHE95" s="23"/>
      <c r="OHF95" s="23"/>
      <c r="OHG95" s="23"/>
      <c r="OHH95" s="23"/>
      <c r="OHI95" s="23"/>
      <c r="OHJ95" s="23"/>
      <c r="OHK95" s="23"/>
      <c r="OHL95" s="23"/>
      <c r="OHM95" s="23"/>
      <c r="OHN95" s="23"/>
      <c r="OHO95" s="23"/>
      <c r="OHP95" s="23"/>
      <c r="OHQ95" s="23"/>
      <c r="OHR95" s="23"/>
      <c r="OHS95" s="23"/>
      <c r="OHT95" s="23"/>
      <c r="OHU95" s="23"/>
      <c r="OHV95" s="23"/>
      <c r="OHW95" s="23"/>
      <c r="OHX95" s="23"/>
      <c r="OHY95" s="23"/>
      <c r="OHZ95" s="23"/>
      <c r="OIA95" s="23"/>
      <c r="OIB95" s="23"/>
      <c r="OIC95" s="23"/>
      <c r="OID95" s="23"/>
      <c r="OIE95" s="23"/>
      <c r="OIF95" s="23"/>
      <c r="OIG95" s="23"/>
      <c r="OIH95" s="23"/>
      <c r="OII95" s="23"/>
      <c r="OIJ95" s="23"/>
      <c r="OIK95" s="23"/>
      <c r="OIL95" s="23"/>
      <c r="OIM95" s="23"/>
      <c r="OIN95" s="23"/>
      <c r="OIO95" s="23"/>
      <c r="OIP95" s="23"/>
      <c r="OIQ95" s="23"/>
      <c r="OIR95" s="23"/>
      <c r="OIS95" s="23"/>
      <c r="OIT95" s="23"/>
      <c r="OIU95" s="23"/>
      <c r="OIV95" s="23"/>
      <c r="OIW95" s="23"/>
      <c r="OIX95" s="23"/>
      <c r="OIY95" s="23"/>
      <c r="OIZ95" s="23"/>
      <c r="OJA95" s="23"/>
      <c r="OJB95" s="23"/>
      <c r="OJC95" s="23"/>
      <c r="OJD95" s="23"/>
      <c r="OJE95" s="23"/>
      <c r="OJF95" s="23"/>
      <c r="OJG95" s="23"/>
      <c r="OJH95" s="23"/>
      <c r="OJI95" s="23"/>
      <c r="OJJ95" s="23"/>
      <c r="OJK95" s="23"/>
      <c r="OJL95" s="23"/>
      <c r="OJM95" s="23"/>
      <c r="OJN95" s="23"/>
      <c r="OJO95" s="23"/>
      <c r="OJP95" s="23"/>
      <c r="OJQ95" s="23"/>
      <c r="OJR95" s="23"/>
      <c r="OJS95" s="23"/>
      <c r="OJT95" s="23"/>
      <c r="OJU95" s="23"/>
      <c r="OJV95" s="23"/>
      <c r="OJW95" s="23"/>
      <c r="OJX95" s="23"/>
      <c r="OJY95" s="23"/>
      <c r="OJZ95" s="23"/>
      <c r="OKA95" s="23"/>
      <c r="OKB95" s="23"/>
      <c r="OKC95" s="23"/>
      <c r="OKD95" s="23"/>
      <c r="OKE95" s="23"/>
      <c r="OKF95" s="23"/>
      <c r="OKG95" s="23"/>
      <c r="OKH95" s="23"/>
      <c r="OKI95" s="23"/>
      <c r="OKJ95" s="23"/>
      <c r="OKK95" s="23"/>
      <c r="OKL95" s="23"/>
      <c r="OKM95" s="23"/>
      <c r="OKN95" s="23"/>
      <c r="OKO95" s="23"/>
      <c r="OKP95" s="23"/>
      <c r="OKQ95" s="23"/>
      <c r="OKR95" s="23"/>
      <c r="OKS95" s="23"/>
      <c r="OKT95" s="23"/>
      <c r="OKU95" s="23"/>
      <c r="OKV95" s="23"/>
      <c r="OKW95" s="23"/>
      <c r="OKX95" s="23"/>
      <c r="OKY95" s="23"/>
      <c r="OKZ95" s="23"/>
      <c r="OLA95" s="23"/>
      <c r="OLB95" s="23"/>
      <c r="OLC95" s="23"/>
      <c r="OLD95" s="23"/>
      <c r="OLE95" s="23"/>
      <c r="OLF95" s="23"/>
      <c r="OLG95" s="23"/>
      <c r="OLH95" s="23"/>
      <c r="OLI95" s="23"/>
      <c r="OLJ95" s="23"/>
      <c r="OLK95" s="23"/>
      <c r="OLL95" s="23"/>
      <c r="OLM95" s="23"/>
      <c r="OLN95" s="23"/>
      <c r="OLO95" s="23"/>
      <c r="OLP95" s="23"/>
      <c r="OLQ95" s="23"/>
      <c r="OLR95" s="23"/>
      <c r="OLS95" s="23"/>
      <c r="OLT95" s="23"/>
      <c r="OLU95" s="23"/>
      <c r="OLV95" s="23"/>
      <c r="OLW95" s="23"/>
      <c r="OLX95" s="23"/>
      <c r="OLY95" s="23"/>
      <c r="OLZ95" s="23"/>
      <c r="OMA95" s="23"/>
      <c r="OMB95" s="23"/>
      <c r="OMC95" s="23"/>
      <c r="OMD95" s="23"/>
      <c r="OME95" s="23"/>
      <c r="OMF95" s="23"/>
      <c r="OMG95" s="23"/>
      <c r="OMH95" s="23"/>
      <c r="OMI95" s="23"/>
      <c r="OMJ95" s="23"/>
      <c r="OMK95" s="23"/>
      <c r="OML95" s="23"/>
      <c r="OMM95" s="23"/>
      <c r="OMN95" s="23"/>
      <c r="OMO95" s="23"/>
      <c r="OMP95" s="23"/>
      <c r="OMQ95" s="23"/>
      <c r="OMR95" s="23"/>
      <c r="OMS95" s="23"/>
      <c r="OMT95" s="23"/>
      <c r="OMU95" s="23"/>
      <c r="OMV95" s="23"/>
      <c r="OMW95" s="23"/>
      <c r="OMX95" s="23"/>
      <c r="OMY95" s="23"/>
      <c r="OMZ95" s="23"/>
      <c r="ONA95" s="23"/>
      <c r="ONB95" s="23"/>
      <c r="ONC95" s="23"/>
      <c r="OND95" s="23"/>
      <c r="ONE95" s="23"/>
      <c r="ONF95" s="23"/>
      <c r="ONG95" s="23"/>
      <c r="ONH95" s="23"/>
      <c r="ONI95" s="23"/>
      <c r="ONJ95" s="23"/>
      <c r="ONK95" s="23"/>
      <c r="ONL95" s="23"/>
      <c r="ONM95" s="23"/>
      <c r="ONN95" s="23"/>
      <c r="ONO95" s="23"/>
      <c r="ONP95" s="23"/>
      <c r="ONQ95" s="23"/>
      <c r="ONR95" s="23"/>
      <c r="ONS95" s="23"/>
      <c r="ONT95" s="23"/>
      <c r="ONU95" s="23"/>
      <c r="ONV95" s="23"/>
      <c r="ONW95" s="23"/>
      <c r="ONX95" s="23"/>
      <c r="ONY95" s="23"/>
      <c r="ONZ95" s="23"/>
      <c r="OOA95" s="23"/>
      <c r="OOB95" s="23"/>
      <c r="OOC95" s="23"/>
      <c r="OOD95" s="23"/>
      <c r="OOE95" s="23"/>
      <c r="OOF95" s="23"/>
      <c r="OOG95" s="23"/>
      <c r="OOH95" s="23"/>
      <c r="OOI95" s="23"/>
      <c r="OOJ95" s="23"/>
      <c r="OOK95" s="23"/>
      <c r="OOL95" s="23"/>
      <c r="OOM95" s="23"/>
      <c r="OON95" s="23"/>
      <c r="OOO95" s="23"/>
      <c r="OOP95" s="23"/>
      <c r="OOQ95" s="23"/>
      <c r="OOR95" s="23"/>
      <c r="OOS95" s="23"/>
      <c r="OOT95" s="23"/>
      <c r="OOU95" s="23"/>
      <c r="OOV95" s="23"/>
      <c r="OOW95" s="23"/>
      <c r="OOX95" s="23"/>
      <c r="OOY95" s="23"/>
      <c r="OOZ95" s="23"/>
      <c r="OPA95" s="23"/>
      <c r="OPB95" s="23"/>
      <c r="OPC95" s="23"/>
      <c r="OPD95" s="23"/>
      <c r="OPE95" s="23"/>
      <c r="OPF95" s="23"/>
      <c r="OPG95" s="23"/>
      <c r="OPH95" s="23"/>
      <c r="OPI95" s="23"/>
      <c r="OPJ95" s="23"/>
      <c r="OPK95" s="23"/>
      <c r="OPL95" s="23"/>
      <c r="OPM95" s="23"/>
      <c r="OPN95" s="23"/>
      <c r="OPO95" s="23"/>
      <c r="OPP95" s="23"/>
      <c r="OPQ95" s="23"/>
      <c r="OPR95" s="23"/>
      <c r="OPS95" s="23"/>
      <c r="OPT95" s="23"/>
      <c r="OPU95" s="23"/>
      <c r="OPV95" s="23"/>
      <c r="OPW95" s="23"/>
      <c r="OPX95" s="23"/>
      <c r="OPY95" s="23"/>
      <c r="OPZ95" s="23"/>
      <c r="OQA95" s="23"/>
      <c r="OQB95" s="23"/>
      <c r="OQC95" s="23"/>
      <c r="OQD95" s="23"/>
      <c r="OQE95" s="23"/>
      <c r="OQF95" s="23"/>
      <c r="OQG95" s="23"/>
      <c r="OQH95" s="23"/>
      <c r="OQI95" s="23"/>
      <c r="OQJ95" s="23"/>
      <c r="OQK95" s="23"/>
      <c r="OQL95" s="23"/>
      <c r="OQM95" s="23"/>
      <c r="OQN95" s="23"/>
      <c r="OQO95" s="23"/>
      <c r="OQP95" s="23"/>
      <c r="OQQ95" s="23"/>
      <c r="OQR95" s="23"/>
      <c r="OQS95" s="23"/>
      <c r="OQT95" s="23"/>
      <c r="OQU95" s="23"/>
      <c r="OQV95" s="23"/>
      <c r="OQW95" s="23"/>
      <c r="OQX95" s="23"/>
      <c r="OQY95" s="23"/>
      <c r="OQZ95" s="23"/>
      <c r="ORA95" s="23"/>
      <c r="ORB95" s="23"/>
      <c r="ORC95" s="23"/>
      <c r="ORD95" s="23"/>
      <c r="ORE95" s="23"/>
      <c r="ORF95" s="23"/>
      <c r="ORG95" s="23"/>
      <c r="ORH95" s="23"/>
      <c r="ORI95" s="23"/>
      <c r="ORJ95" s="23"/>
      <c r="ORK95" s="23"/>
      <c r="ORL95" s="23"/>
      <c r="ORM95" s="23"/>
      <c r="ORN95" s="23"/>
      <c r="ORO95" s="23"/>
      <c r="ORP95" s="23"/>
      <c r="ORQ95" s="23"/>
      <c r="ORR95" s="23"/>
      <c r="ORS95" s="23"/>
      <c r="ORT95" s="23"/>
      <c r="ORU95" s="23"/>
      <c r="ORV95" s="23"/>
      <c r="ORW95" s="23"/>
      <c r="ORX95" s="23"/>
      <c r="ORY95" s="23"/>
      <c r="ORZ95" s="23"/>
      <c r="OSA95" s="23"/>
      <c r="OSB95" s="23"/>
      <c r="OSC95" s="23"/>
      <c r="OSD95" s="23"/>
      <c r="OSE95" s="23"/>
      <c r="OSF95" s="23"/>
      <c r="OSG95" s="23"/>
      <c r="OSH95" s="23"/>
      <c r="OSI95" s="23"/>
      <c r="OSJ95" s="23"/>
      <c r="OSK95" s="23"/>
      <c r="OSL95" s="23"/>
      <c r="OSM95" s="23"/>
      <c r="OSN95" s="23"/>
      <c r="OSO95" s="23"/>
      <c r="OSP95" s="23"/>
      <c r="OSQ95" s="23"/>
      <c r="OSR95" s="23"/>
      <c r="OSS95" s="23"/>
      <c r="OST95" s="23"/>
      <c r="OSU95" s="23"/>
      <c r="OSV95" s="23"/>
      <c r="OSW95" s="23"/>
      <c r="OSX95" s="23"/>
      <c r="OSY95" s="23"/>
      <c r="OSZ95" s="23"/>
      <c r="OTA95" s="23"/>
      <c r="OTB95" s="23"/>
      <c r="OTC95" s="23"/>
      <c r="OTD95" s="23"/>
      <c r="OTE95" s="23"/>
      <c r="OTF95" s="23"/>
      <c r="OTG95" s="23"/>
      <c r="OTH95" s="23"/>
      <c r="OTI95" s="23"/>
      <c r="OTJ95" s="23"/>
      <c r="OTK95" s="23"/>
      <c r="OTL95" s="23"/>
      <c r="OTM95" s="23"/>
      <c r="OTN95" s="23"/>
      <c r="OTO95" s="23"/>
      <c r="OTP95" s="23"/>
      <c r="OTQ95" s="23"/>
      <c r="OTR95" s="23"/>
      <c r="OTS95" s="23"/>
      <c r="OTT95" s="23"/>
      <c r="OTU95" s="23"/>
      <c r="OTV95" s="23"/>
      <c r="OTW95" s="23"/>
      <c r="OTX95" s="23"/>
      <c r="OTY95" s="23"/>
      <c r="OTZ95" s="23"/>
      <c r="OUA95" s="23"/>
      <c r="OUB95" s="23"/>
      <c r="OUC95" s="23"/>
      <c r="OUD95" s="23"/>
      <c r="OUE95" s="23"/>
      <c r="OUF95" s="23"/>
      <c r="OUG95" s="23"/>
      <c r="OUH95" s="23"/>
      <c r="OUI95" s="23"/>
      <c r="OUJ95" s="23"/>
      <c r="OUK95" s="23"/>
      <c r="OUL95" s="23"/>
      <c r="OUM95" s="23"/>
      <c r="OUN95" s="23"/>
      <c r="OUO95" s="23"/>
      <c r="OUP95" s="23"/>
      <c r="OUQ95" s="23"/>
      <c r="OUR95" s="23"/>
      <c r="OUS95" s="23"/>
      <c r="OUT95" s="23"/>
      <c r="OUU95" s="23"/>
      <c r="OUV95" s="23"/>
      <c r="OUW95" s="23"/>
      <c r="OUX95" s="23"/>
      <c r="OUY95" s="23"/>
      <c r="OUZ95" s="23"/>
      <c r="OVA95" s="23"/>
      <c r="OVB95" s="23"/>
      <c r="OVC95" s="23"/>
      <c r="OVD95" s="23"/>
      <c r="OVE95" s="23"/>
      <c r="OVF95" s="23"/>
      <c r="OVG95" s="23"/>
      <c r="OVH95" s="23"/>
      <c r="OVI95" s="23"/>
      <c r="OVJ95" s="23"/>
      <c r="OVK95" s="23"/>
      <c r="OVL95" s="23"/>
      <c r="OVM95" s="23"/>
      <c r="OVN95" s="23"/>
      <c r="OVO95" s="23"/>
      <c r="OVP95" s="23"/>
      <c r="OVQ95" s="23"/>
      <c r="OVR95" s="23"/>
      <c r="OVS95" s="23"/>
      <c r="OVT95" s="23"/>
      <c r="OVU95" s="23"/>
      <c r="OVV95" s="23"/>
      <c r="OVW95" s="23"/>
      <c r="OVX95" s="23"/>
      <c r="OVY95" s="23"/>
      <c r="OVZ95" s="23"/>
      <c r="OWA95" s="23"/>
      <c r="OWB95" s="23"/>
      <c r="OWC95" s="23"/>
      <c r="OWD95" s="23"/>
      <c r="OWE95" s="23"/>
      <c r="OWF95" s="23"/>
      <c r="OWG95" s="23"/>
      <c r="OWH95" s="23"/>
      <c r="OWI95" s="23"/>
      <c r="OWJ95" s="23"/>
      <c r="OWK95" s="23"/>
      <c r="OWL95" s="23"/>
      <c r="OWM95" s="23"/>
      <c r="OWN95" s="23"/>
      <c r="OWO95" s="23"/>
      <c r="OWP95" s="23"/>
      <c r="OWQ95" s="23"/>
      <c r="OWR95" s="23"/>
      <c r="OWS95" s="23"/>
      <c r="OWT95" s="23"/>
      <c r="OWU95" s="23"/>
      <c r="OWV95" s="23"/>
      <c r="OWW95" s="23"/>
      <c r="OWX95" s="23"/>
      <c r="OWY95" s="23"/>
      <c r="OWZ95" s="23"/>
      <c r="OXA95" s="23"/>
      <c r="OXB95" s="23"/>
      <c r="OXC95" s="23"/>
      <c r="OXD95" s="23"/>
      <c r="OXE95" s="23"/>
      <c r="OXF95" s="23"/>
      <c r="OXG95" s="23"/>
      <c r="OXH95" s="23"/>
      <c r="OXI95" s="23"/>
      <c r="OXJ95" s="23"/>
      <c r="OXK95" s="23"/>
      <c r="OXL95" s="23"/>
      <c r="OXM95" s="23"/>
      <c r="OXN95" s="23"/>
      <c r="OXO95" s="23"/>
      <c r="OXP95" s="23"/>
      <c r="OXQ95" s="23"/>
      <c r="OXR95" s="23"/>
      <c r="OXS95" s="23"/>
      <c r="OXT95" s="23"/>
      <c r="OXU95" s="23"/>
      <c r="OXV95" s="23"/>
      <c r="OXW95" s="23"/>
      <c r="OXX95" s="23"/>
      <c r="OXY95" s="23"/>
      <c r="OXZ95" s="23"/>
      <c r="OYA95" s="23"/>
      <c r="OYB95" s="23"/>
      <c r="OYC95" s="23"/>
      <c r="OYD95" s="23"/>
      <c r="OYE95" s="23"/>
      <c r="OYF95" s="23"/>
      <c r="OYG95" s="23"/>
      <c r="OYH95" s="23"/>
      <c r="OYI95" s="23"/>
      <c r="OYJ95" s="23"/>
      <c r="OYK95" s="23"/>
      <c r="OYL95" s="23"/>
      <c r="OYM95" s="23"/>
      <c r="OYN95" s="23"/>
      <c r="OYO95" s="23"/>
      <c r="OYP95" s="23"/>
      <c r="OYQ95" s="23"/>
      <c r="OYR95" s="23"/>
      <c r="OYS95" s="23"/>
      <c r="OYT95" s="23"/>
      <c r="OYU95" s="23"/>
      <c r="OYV95" s="23"/>
      <c r="OYW95" s="23"/>
      <c r="OYX95" s="23"/>
      <c r="OYY95" s="23"/>
      <c r="OYZ95" s="23"/>
      <c r="OZA95" s="23"/>
      <c r="OZB95" s="23"/>
      <c r="OZC95" s="23"/>
      <c r="OZD95" s="23"/>
      <c r="OZE95" s="23"/>
      <c r="OZF95" s="23"/>
      <c r="OZG95" s="23"/>
      <c r="OZH95" s="23"/>
      <c r="OZI95" s="23"/>
      <c r="OZJ95" s="23"/>
      <c r="OZK95" s="23"/>
      <c r="OZL95" s="23"/>
      <c r="OZM95" s="23"/>
      <c r="OZN95" s="23"/>
      <c r="OZO95" s="23"/>
      <c r="OZP95" s="23"/>
      <c r="OZQ95" s="23"/>
      <c r="OZR95" s="23"/>
      <c r="OZS95" s="23"/>
      <c r="OZT95" s="23"/>
      <c r="OZU95" s="23"/>
      <c r="OZV95" s="23"/>
      <c r="OZW95" s="23"/>
      <c r="OZX95" s="23"/>
      <c r="OZY95" s="23"/>
      <c r="OZZ95" s="23"/>
      <c r="PAA95" s="23"/>
      <c r="PAB95" s="23"/>
      <c r="PAC95" s="23"/>
      <c r="PAD95" s="23"/>
      <c r="PAE95" s="23"/>
      <c r="PAF95" s="23"/>
      <c r="PAG95" s="23"/>
      <c r="PAH95" s="23"/>
      <c r="PAI95" s="23"/>
      <c r="PAJ95" s="23"/>
      <c r="PAK95" s="23"/>
      <c r="PAL95" s="23"/>
      <c r="PAM95" s="23"/>
      <c r="PAN95" s="23"/>
      <c r="PAO95" s="23"/>
      <c r="PAP95" s="23"/>
      <c r="PAQ95" s="23"/>
      <c r="PAR95" s="23"/>
      <c r="PAS95" s="23"/>
      <c r="PAT95" s="23"/>
      <c r="PAU95" s="23"/>
      <c r="PAV95" s="23"/>
      <c r="PAW95" s="23"/>
      <c r="PAX95" s="23"/>
      <c r="PAY95" s="23"/>
      <c r="PAZ95" s="23"/>
      <c r="PBA95" s="23"/>
      <c r="PBB95" s="23"/>
      <c r="PBC95" s="23"/>
      <c r="PBD95" s="23"/>
      <c r="PBE95" s="23"/>
      <c r="PBF95" s="23"/>
      <c r="PBG95" s="23"/>
      <c r="PBH95" s="23"/>
      <c r="PBI95" s="23"/>
      <c r="PBJ95" s="23"/>
      <c r="PBK95" s="23"/>
      <c r="PBL95" s="23"/>
      <c r="PBM95" s="23"/>
      <c r="PBN95" s="23"/>
      <c r="PBO95" s="23"/>
      <c r="PBP95" s="23"/>
      <c r="PBQ95" s="23"/>
      <c r="PBR95" s="23"/>
      <c r="PBS95" s="23"/>
      <c r="PBT95" s="23"/>
      <c r="PBU95" s="23"/>
      <c r="PBV95" s="23"/>
      <c r="PBW95" s="23"/>
      <c r="PBX95" s="23"/>
      <c r="PBY95" s="23"/>
      <c r="PBZ95" s="23"/>
      <c r="PCA95" s="23"/>
      <c r="PCB95" s="23"/>
      <c r="PCC95" s="23"/>
      <c r="PCD95" s="23"/>
      <c r="PCE95" s="23"/>
      <c r="PCF95" s="23"/>
      <c r="PCG95" s="23"/>
      <c r="PCH95" s="23"/>
      <c r="PCI95" s="23"/>
      <c r="PCJ95" s="23"/>
      <c r="PCK95" s="23"/>
      <c r="PCL95" s="23"/>
      <c r="PCM95" s="23"/>
      <c r="PCN95" s="23"/>
      <c r="PCO95" s="23"/>
      <c r="PCP95" s="23"/>
      <c r="PCQ95" s="23"/>
      <c r="PCR95" s="23"/>
      <c r="PCS95" s="23"/>
      <c r="PCT95" s="23"/>
      <c r="PCU95" s="23"/>
      <c r="PCV95" s="23"/>
      <c r="PCW95" s="23"/>
      <c r="PCX95" s="23"/>
      <c r="PCY95" s="23"/>
      <c r="PCZ95" s="23"/>
      <c r="PDA95" s="23"/>
      <c r="PDB95" s="23"/>
      <c r="PDC95" s="23"/>
      <c r="PDD95" s="23"/>
      <c r="PDE95" s="23"/>
      <c r="PDF95" s="23"/>
      <c r="PDG95" s="23"/>
      <c r="PDH95" s="23"/>
      <c r="PDI95" s="23"/>
      <c r="PDJ95" s="23"/>
      <c r="PDK95" s="23"/>
      <c r="PDL95" s="23"/>
      <c r="PDM95" s="23"/>
      <c r="PDN95" s="23"/>
      <c r="PDO95" s="23"/>
      <c r="PDP95" s="23"/>
      <c r="PDQ95" s="23"/>
      <c r="PDR95" s="23"/>
      <c r="PDS95" s="23"/>
      <c r="PDT95" s="23"/>
      <c r="PDU95" s="23"/>
      <c r="PDV95" s="23"/>
      <c r="PDW95" s="23"/>
      <c r="PDX95" s="23"/>
      <c r="PDY95" s="23"/>
      <c r="PDZ95" s="23"/>
      <c r="PEA95" s="23"/>
      <c r="PEB95" s="23"/>
      <c r="PEC95" s="23"/>
      <c r="PED95" s="23"/>
      <c r="PEE95" s="23"/>
      <c r="PEF95" s="23"/>
      <c r="PEG95" s="23"/>
      <c r="PEH95" s="23"/>
      <c r="PEI95" s="23"/>
      <c r="PEJ95" s="23"/>
      <c r="PEK95" s="23"/>
      <c r="PEL95" s="23"/>
      <c r="PEM95" s="23"/>
      <c r="PEN95" s="23"/>
      <c r="PEO95" s="23"/>
      <c r="PEP95" s="23"/>
      <c r="PEQ95" s="23"/>
      <c r="PER95" s="23"/>
      <c r="PES95" s="23"/>
      <c r="PET95" s="23"/>
      <c r="PEU95" s="23"/>
      <c r="PEV95" s="23"/>
      <c r="PEW95" s="23"/>
      <c r="PEX95" s="23"/>
      <c r="PEY95" s="23"/>
      <c r="PEZ95" s="23"/>
      <c r="PFA95" s="23"/>
      <c r="PFB95" s="23"/>
      <c r="PFC95" s="23"/>
      <c r="PFD95" s="23"/>
      <c r="PFE95" s="23"/>
      <c r="PFF95" s="23"/>
      <c r="PFG95" s="23"/>
      <c r="PFH95" s="23"/>
      <c r="PFI95" s="23"/>
      <c r="PFJ95" s="23"/>
      <c r="PFK95" s="23"/>
      <c r="PFL95" s="23"/>
      <c r="PFM95" s="23"/>
      <c r="PFN95" s="23"/>
      <c r="PFO95" s="23"/>
      <c r="PFP95" s="23"/>
      <c r="PFQ95" s="23"/>
      <c r="PFR95" s="23"/>
      <c r="PFS95" s="23"/>
      <c r="PFT95" s="23"/>
      <c r="PFU95" s="23"/>
      <c r="PFV95" s="23"/>
      <c r="PFW95" s="23"/>
      <c r="PFX95" s="23"/>
      <c r="PFY95" s="23"/>
      <c r="PFZ95" s="23"/>
      <c r="PGA95" s="23"/>
      <c r="PGB95" s="23"/>
      <c r="PGC95" s="23"/>
      <c r="PGD95" s="23"/>
      <c r="PGE95" s="23"/>
      <c r="PGF95" s="23"/>
      <c r="PGG95" s="23"/>
      <c r="PGH95" s="23"/>
      <c r="PGI95" s="23"/>
      <c r="PGJ95" s="23"/>
      <c r="PGK95" s="23"/>
      <c r="PGL95" s="23"/>
      <c r="PGM95" s="23"/>
      <c r="PGN95" s="23"/>
      <c r="PGO95" s="23"/>
      <c r="PGP95" s="23"/>
      <c r="PGQ95" s="23"/>
      <c r="PGR95" s="23"/>
      <c r="PGS95" s="23"/>
      <c r="PGT95" s="23"/>
      <c r="PGU95" s="23"/>
      <c r="PGV95" s="23"/>
      <c r="PGW95" s="23"/>
      <c r="PGX95" s="23"/>
      <c r="PGY95" s="23"/>
      <c r="PGZ95" s="23"/>
      <c r="PHA95" s="23"/>
      <c r="PHB95" s="23"/>
      <c r="PHC95" s="23"/>
      <c r="PHD95" s="23"/>
      <c r="PHE95" s="23"/>
      <c r="PHF95" s="23"/>
      <c r="PHG95" s="23"/>
      <c r="PHH95" s="23"/>
      <c r="PHI95" s="23"/>
      <c r="PHJ95" s="23"/>
      <c r="PHK95" s="23"/>
      <c r="PHL95" s="23"/>
      <c r="PHM95" s="23"/>
      <c r="PHN95" s="23"/>
      <c r="PHO95" s="23"/>
      <c r="PHP95" s="23"/>
      <c r="PHQ95" s="23"/>
      <c r="PHR95" s="23"/>
      <c r="PHS95" s="23"/>
      <c r="PHT95" s="23"/>
      <c r="PHU95" s="23"/>
      <c r="PHV95" s="23"/>
      <c r="PHW95" s="23"/>
      <c r="PHX95" s="23"/>
      <c r="PHY95" s="23"/>
      <c r="PHZ95" s="23"/>
      <c r="PIA95" s="23"/>
      <c r="PIB95" s="23"/>
      <c r="PIC95" s="23"/>
      <c r="PID95" s="23"/>
      <c r="PIE95" s="23"/>
      <c r="PIF95" s="23"/>
      <c r="PIG95" s="23"/>
      <c r="PIH95" s="23"/>
      <c r="PII95" s="23"/>
      <c r="PIJ95" s="23"/>
      <c r="PIK95" s="23"/>
      <c r="PIL95" s="23"/>
      <c r="PIM95" s="23"/>
      <c r="PIN95" s="23"/>
      <c r="PIO95" s="23"/>
      <c r="PIP95" s="23"/>
      <c r="PIQ95" s="23"/>
      <c r="PIR95" s="23"/>
      <c r="PIS95" s="23"/>
      <c r="PIT95" s="23"/>
      <c r="PIU95" s="23"/>
      <c r="PIV95" s="23"/>
      <c r="PIW95" s="23"/>
      <c r="PIX95" s="23"/>
      <c r="PIY95" s="23"/>
      <c r="PIZ95" s="23"/>
      <c r="PJA95" s="23"/>
      <c r="PJB95" s="23"/>
      <c r="PJC95" s="23"/>
      <c r="PJD95" s="23"/>
      <c r="PJE95" s="23"/>
      <c r="PJF95" s="23"/>
      <c r="PJG95" s="23"/>
      <c r="PJH95" s="23"/>
      <c r="PJI95" s="23"/>
      <c r="PJJ95" s="23"/>
      <c r="PJK95" s="23"/>
      <c r="PJL95" s="23"/>
      <c r="PJM95" s="23"/>
      <c r="PJN95" s="23"/>
      <c r="PJO95" s="23"/>
      <c r="PJP95" s="23"/>
      <c r="PJQ95" s="23"/>
      <c r="PJR95" s="23"/>
      <c r="PJS95" s="23"/>
      <c r="PJT95" s="23"/>
      <c r="PJU95" s="23"/>
      <c r="PJV95" s="23"/>
      <c r="PJW95" s="23"/>
      <c r="PJX95" s="23"/>
      <c r="PJY95" s="23"/>
      <c r="PJZ95" s="23"/>
      <c r="PKA95" s="23"/>
      <c r="PKB95" s="23"/>
      <c r="PKC95" s="23"/>
      <c r="PKD95" s="23"/>
      <c r="PKE95" s="23"/>
      <c r="PKF95" s="23"/>
      <c r="PKG95" s="23"/>
      <c r="PKH95" s="23"/>
      <c r="PKI95" s="23"/>
      <c r="PKJ95" s="23"/>
      <c r="PKK95" s="23"/>
      <c r="PKL95" s="23"/>
      <c r="PKM95" s="23"/>
      <c r="PKN95" s="23"/>
      <c r="PKO95" s="23"/>
      <c r="PKP95" s="23"/>
      <c r="PKQ95" s="23"/>
      <c r="PKR95" s="23"/>
      <c r="PKS95" s="23"/>
      <c r="PKT95" s="23"/>
      <c r="PKU95" s="23"/>
      <c r="PKV95" s="23"/>
      <c r="PKW95" s="23"/>
      <c r="PKX95" s="23"/>
      <c r="PKY95" s="23"/>
      <c r="PKZ95" s="23"/>
      <c r="PLA95" s="23"/>
      <c r="PLB95" s="23"/>
      <c r="PLC95" s="23"/>
      <c r="PLD95" s="23"/>
      <c r="PLE95" s="23"/>
      <c r="PLF95" s="23"/>
      <c r="PLG95" s="23"/>
      <c r="PLH95" s="23"/>
      <c r="PLI95" s="23"/>
      <c r="PLJ95" s="23"/>
      <c r="PLK95" s="23"/>
      <c r="PLL95" s="23"/>
      <c r="PLM95" s="23"/>
      <c r="PLN95" s="23"/>
      <c r="PLO95" s="23"/>
      <c r="PLP95" s="23"/>
      <c r="PLQ95" s="23"/>
      <c r="PLR95" s="23"/>
      <c r="PLS95" s="23"/>
      <c r="PLT95" s="23"/>
      <c r="PLU95" s="23"/>
      <c r="PLV95" s="23"/>
      <c r="PLW95" s="23"/>
      <c r="PLX95" s="23"/>
      <c r="PLY95" s="23"/>
      <c r="PLZ95" s="23"/>
      <c r="PMA95" s="23"/>
      <c r="PMB95" s="23"/>
      <c r="PMC95" s="23"/>
      <c r="PMD95" s="23"/>
      <c r="PME95" s="23"/>
      <c r="PMF95" s="23"/>
      <c r="PMG95" s="23"/>
      <c r="PMH95" s="23"/>
      <c r="PMI95" s="23"/>
      <c r="PMJ95" s="23"/>
      <c r="PMK95" s="23"/>
      <c r="PML95" s="23"/>
      <c r="PMM95" s="23"/>
      <c r="PMN95" s="23"/>
      <c r="PMO95" s="23"/>
      <c r="PMP95" s="23"/>
      <c r="PMQ95" s="23"/>
      <c r="PMR95" s="23"/>
      <c r="PMS95" s="23"/>
      <c r="PMT95" s="23"/>
      <c r="PMU95" s="23"/>
      <c r="PMV95" s="23"/>
      <c r="PMW95" s="23"/>
      <c r="PMX95" s="23"/>
      <c r="PMY95" s="23"/>
      <c r="PMZ95" s="23"/>
      <c r="PNA95" s="23"/>
      <c r="PNB95" s="23"/>
      <c r="PNC95" s="23"/>
      <c r="PND95" s="23"/>
      <c r="PNE95" s="23"/>
      <c r="PNF95" s="23"/>
      <c r="PNG95" s="23"/>
      <c r="PNH95" s="23"/>
      <c r="PNI95" s="23"/>
      <c r="PNJ95" s="23"/>
      <c r="PNK95" s="23"/>
      <c r="PNL95" s="23"/>
      <c r="PNM95" s="23"/>
      <c r="PNN95" s="23"/>
      <c r="PNO95" s="23"/>
      <c r="PNP95" s="23"/>
      <c r="PNQ95" s="23"/>
      <c r="PNR95" s="23"/>
      <c r="PNS95" s="23"/>
      <c r="PNT95" s="23"/>
      <c r="PNU95" s="23"/>
      <c r="PNV95" s="23"/>
      <c r="PNW95" s="23"/>
      <c r="PNX95" s="23"/>
      <c r="PNY95" s="23"/>
      <c r="PNZ95" s="23"/>
      <c r="POA95" s="23"/>
      <c r="POB95" s="23"/>
      <c r="POC95" s="23"/>
      <c r="POD95" s="23"/>
      <c r="POE95" s="23"/>
      <c r="POF95" s="23"/>
      <c r="POG95" s="23"/>
      <c r="POH95" s="23"/>
      <c r="POI95" s="23"/>
      <c r="POJ95" s="23"/>
      <c r="POK95" s="23"/>
      <c r="POL95" s="23"/>
      <c r="POM95" s="23"/>
      <c r="PON95" s="23"/>
      <c r="POO95" s="23"/>
      <c r="POP95" s="23"/>
      <c r="POQ95" s="23"/>
      <c r="POR95" s="23"/>
      <c r="POS95" s="23"/>
      <c r="POT95" s="23"/>
      <c r="POU95" s="23"/>
      <c r="POV95" s="23"/>
      <c r="POW95" s="23"/>
      <c r="POX95" s="23"/>
      <c r="POY95" s="23"/>
      <c r="POZ95" s="23"/>
      <c r="PPA95" s="23"/>
      <c r="PPB95" s="23"/>
      <c r="PPC95" s="23"/>
      <c r="PPD95" s="23"/>
      <c r="PPE95" s="23"/>
      <c r="PPF95" s="23"/>
      <c r="PPG95" s="23"/>
      <c r="PPH95" s="23"/>
      <c r="PPI95" s="23"/>
      <c r="PPJ95" s="23"/>
      <c r="PPK95" s="23"/>
      <c r="PPL95" s="23"/>
      <c r="PPM95" s="23"/>
      <c r="PPN95" s="23"/>
      <c r="PPO95" s="23"/>
      <c r="PPP95" s="23"/>
      <c r="PPQ95" s="23"/>
      <c r="PPR95" s="23"/>
      <c r="PPS95" s="23"/>
      <c r="PPT95" s="23"/>
      <c r="PPU95" s="23"/>
      <c r="PPV95" s="23"/>
      <c r="PPW95" s="23"/>
      <c r="PPX95" s="23"/>
      <c r="PPY95" s="23"/>
      <c r="PPZ95" s="23"/>
      <c r="PQA95" s="23"/>
      <c r="PQB95" s="23"/>
      <c r="PQC95" s="23"/>
      <c r="PQD95" s="23"/>
      <c r="PQE95" s="23"/>
      <c r="PQF95" s="23"/>
      <c r="PQG95" s="23"/>
      <c r="PQH95" s="23"/>
      <c r="PQI95" s="23"/>
      <c r="PQJ95" s="23"/>
      <c r="PQK95" s="23"/>
      <c r="PQL95" s="23"/>
      <c r="PQM95" s="23"/>
      <c r="PQN95" s="23"/>
      <c r="PQO95" s="23"/>
      <c r="PQP95" s="23"/>
      <c r="PQQ95" s="23"/>
      <c r="PQR95" s="23"/>
      <c r="PQS95" s="23"/>
      <c r="PQT95" s="23"/>
      <c r="PQU95" s="23"/>
      <c r="PQV95" s="23"/>
      <c r="PQW95" s="23"/>
      <c r="PQX95" s="23"/>
      <c r="PQY95" s="23"/>
      <c r="PQZ95" s="23"/>
      <c r="PRA95" s="23"/>
      <c r="PRB95" s="23"/>
      <c r="PRC95" s="23"/>
      <c r="PRD95" s="23"/>
      <c r="PRE95" s="23"/>
      <c r="PRF95" s="23"/>
      <c r="PRG95" s="23"/>
      <c r="PRH95" s="23"/>
      <c r="PRI95" s="23"/>
      <c r="PRJ95" s="23"/>
      <c r="PRK95" s="23"/>
      <c r="PRL95" s="23"/>
      <c r="PRM95" s="23"/>
      <c r="PRN95" s="23"/>
      <c r="PRO95" s="23"/>
      <c r="PRP95" s="23"/>
      <c r="PRQ95" s="23"/>
      <c r="PRR95" s="23"/>
      <c r="PRS95" s="23"/>
      <c r="PRT95" s="23"/>
      <c r="PRU95" s="23"/>
      <c r="PRV95" s="23"/>
      <c r="PRW95" s="23"/>
      <c r="PRX95" s="23"/>
      <c r="PRY95" s="23"/>
      <c r="PRZ95" s="23"/>
      <c r="PSA95" s="23"/>
      <c r="PSB95" s="23"/>
      <c r="PSC95" s="23"/>
      <c r="PSD95" s="23"/>
      <c r="PSE95" s="23"/>
      <c r="PSF95" s="23"/>
      <c r="PSG95" s="23"/>
      <c r="PSH95" s="23"/>
      <c r="PSI95" s="23"/>
      <c r="PSJ95" s="23"/>
      <c r="PSK95" s="23"/>
      <c r="PSL95" s="23"/>
      <c r="PSM95" s="23"/>
      <c r="PSN95" s="23"/>
      <c r="PSO95" s="23"/>
      <c r="PSP95" s="23"/>
      <c r="PSQ95" s="23"/>
      <c r="PSR95" s="23"/>
      <c r="PSS95" s="23"/>
      <c r="PST95" s="23"/>
      <c r="PSU95" s="23"/>
      <c r="PSV95" s="23"/>
      <c r="PSW95" s="23"/>
      <c r="PSX95" s="23"/>
      <c r="PSY95" s="23"/>
      <c r="PSZ95" s="23"/>
      <c r="PTA95" s="23"/>
      <c r="PTB95" s="23"/>
      <c r="PTC95" s="23"/>
      <c r="PTD95" s="23"/>
      <c r="PTE95" s="23"/>
      <c r="PTF95" s="23"/>
      <c r="PTG95" s="23"/>
      <c r="PTH95" s="23"/>
      <c r="PTI95" s="23"/>
      <c r="PTJ95" s="23"/>
      <c r="PTK95" s="23"/>
      <c r="PTL95" s="23"/>
      <c r="PTM95" s="23"/>
      <c r="PTN95" s="23"/>
      <c r="PTO95" s="23"/>
      <c r="PTP95" s="23"/>
      <c r="PTQ95" s="23"/>
      <c r="PTR95" s="23"/>
      <c r="PTS95" s="23"/>
      <c r="PTT95" s="23"/>
      <c r="PTU95" s="23"/>
      <c r="PTV95" s="23"/>
      <c r="PTW95" s="23"/>
      <c r="PTX95" s="23"/>
      <c r="PTY95" s="23"/>
      <c r="PTZ95" s="23"/>
      <c r="PUA95" s="23"/>
      <c r="PUB95" s="23"/>
      <c r="PUC95" s="23"/>
      <c r="PUD95" s="23"/>
      <c r="PUE95" s="23"/>
      <c r="PUF95" s="23"/>
      <c r="PUG95" s="23"/>
      <c r="PUH95" s="23"/>
      <c r="PUI95" s="23"/>
      <c r="PUJ95" s="23"/>
      <c r="PUK95" s="23"/>
      <c r="PUL95" s="23"/>
      <c r="PUM95" s="23"/>
      <c r="PUN95" s="23"/>
      <c r="PUO95" s="23"/>
      <c r="PUP95" s="23"/>
      <c r="PUQ95" s="23"/>
      <c r="PUR95" s="23"/>
      <c r="PUS95" s="23"/>
      <c r="PUT95" s="23"/>
      <c r="PUU95" s="23"/>
      <c r="PUV95" s="23"/>
      <c r="PUW95" s="23"/>
      <c r="PUX95" s="23"/>
      <c r="PUY95" s="23"/>
      <c r="PUZ95" s="23"/>
      <c r="PVA95" s="23"/>
      <c r="PVB95" s="23"/>
      <c r="PVC95" s="23"/>
      <c r="PVD95" s="23"/>
      <c r="PVE95" s="23"/>
      <c r="PVF95" s="23"/>
      <c r="PVG95" s="23"/>
      <c r="PVH95" s="23"/>
      <c r="PVI95" s="23"/>
      <c r="PVJ95" s="23"/>
      <c r="PVK95" s="23"/>
      <c r="PVL95" s="23"/>
      <c r="PVM95" s="23"/>
      <c r="PVN95" s="23"/>
      <c r="PVO95" s="23"/>
      <c r="PVP95" s="23"/>
      <c r="PVQ95" s="23"/>
      <c r="PVR95" s="23"/>
      <c r="PVS95" s="23"/>
      <c r="PVT95" s="23"/>
      <c r="PVU95" s="23"/>
      <c r="PVV95" s="23"/>
      <c r="PVW95" s="23"/>
      <c r="PVX95" s="23"/>
      <c r="PVY95" s="23"/>
      <c r="PVZ95" s="23"/>
      <c r="PWA95" s="23"/>
      <c r="PWB95" s="23"/>
      <c r="PWC95" s="23"/>
      <c r="PWD95" s="23"/>
      <c r="PWE95" s="23"/>
      <c r="PWF95" s="23"/>
      <c r="PWG95" s="23"/>
      <c r="PWH95" s="23"/>
      <c r="PWI95" s="23"/>
      <c r="PWJ95" s="23"/>
      <c r="PWK95" s="23"/>
      <c r="PWL95" s="23"/>
      <c r="PWM95" s="23"/>
      <c r="PWN95" s="23"/>
      <c r="PWO95" s="23"/>
      <c r="PWP95" s="23"/>
      <c r="PWQ95" s="23"/>
      <c r="PWR95" s="23"/>
      <c r="PWS95" s="23"/>
      <c r="PWT95" s="23"/>
      <c r="PWU95" s="23"/>
      <c r="PWV95" s="23"/>
      <c r="PWW95" s="23"/>
      <c r="PWX95" s="23"/>
      <c r="PWY95" s="23"/>
      <c r="PWZ95" s="23"/>
      <c r="PXA95" s="23"/>
      <c r="PXB95" s="23"/>
      <c r="PXC95" s="23"/>
      <c r="PXD95" s="23"/>
      <c r="PXE95" s="23"/>
      <c r="PXF95" s="23"/>
      <c r="PXG95" s="23"/>
      <c r="PXH95" s="23"/>
      <c r="PXI95" s="23"/>
      <c r="PXJ95" s="23"/>
      <c r="PXK95" s="23"/>
      <c r="PXL95" s="23"/>
      <c r="PXM95" s="23"/>
      <c r="PXN95" s="23"/>
      <c r="PXO95" s="23"/>
      <c r="PXP95" s="23"/>
      <c r="PXQ95" s="23"/>
      <c r="PXR95" s="23"/>
      <c r="PXS95" s="23"/>
      <c r="PXT95" s="23"/>
      <c r="PXU95" s="23"/>
      <c r="PXV95" s="23"/>
      <c r="PXW95" s="23"/>
      <c r="PXX95" s="23"/>
      <c r="PXY95" s="23"/>
      <c r="PXZ95" s="23"/>
      <c r="PYA95" s="23"/>
      <c r="PYB95" s="23"/>
      <c r="PYC95" s="23"/>
      <c r="PYD95" s="23"/>
      <c r="PYE95" s="23"/>
      <c r="PYF95" s="23"/>
      <c r="PYG95" s="23"/>
      <c r="PYH95" s="23"/>
      <c r="PYI95" s="23"/>
      <c r="PYJ95" s="23"/>
      <c r="PYK95" s="23"/>
      <c r="PYL95" s="23"/>
      <c r="PYM95" s="23"/>
      <c r="PYN95" s="23"/>
      <c r="PYO95" s="23"/>
      <c r="PYP95" s="23"/>
      <c r="PYQ95" s="23"/>
      <c r="PYR95" s="23"/>
      <c r="PYS95" s="23"/>
      <c r="PYT95" s="23"/>
      <c r="PYU95" s="23"/>
      <c r="PYV95" s="23"/>
      <c r="PYW95" s="23"/>
      <c r="PYX95" s="23"/>
      <c r="PYY95" s="23"/>
      <c r="PYZ95" s="23"/>
      <c r="PZA95" s="23"/>
      <c r="PZB95" s="23"/>
      <c r="PZC95" s="23"/>
      <c r="PZD95" s="23"/>
      <c r="PZE95" s="23"/>
      <c r="PZF95" s="23"/>
      <c r="PZG95" s="23"/>
      <c r="PZH95" s="23"/>
      <c r="PZI95" s="23"/>
      <c r="PZJ95" s="23"/>
      <c r="PZK95" s="23"/>
      <c r="PZL95" s="23"/>
      <c r="PZM95" s="23"/>
      <c r="PZN95" s="23"/>
      <c r="PZO95" s="23"/>
      <c r="PZP95" s="23"/>
      <c r="PZQ95" s="23"/>
      <c r="PZR95" s="23"/>
      <c r="PZS95" s="23"/>
      <c r="PZT95" s="23"/>
      <c r="PZU95" s="23"/>
      <c r="PZV95" s="23"/>
      <c r="PZW95" s="23"/>
      <c r="PZX95" s="23"/>
      <c r="PZY95" s="23"/>
      <c r="PZZ95" s="23"/>
      <c r="QAA95" s="23"/>
      <c r="QAB95" s="23"/>
      <c r="QAC95" s="23"/>
      <c r="QAD95" s="23"/>
      <c r="QAE95" s="23"/>
      <c r="QAF95" s="23"/>
      <c r="QAG95" s="23"/>
      <c r="QAH95" s="23"/>
      <c r="QAI95" s="23"/>
      <c r="QAJ95" s="23"/>
      <c r="QAK95" s="23"/>
      <c r="QAL95" s="23"/>
      <c r="QAM95" s="23"/>
      <c r="QAN95" s="23"/>
      <c r="QAO95" s="23"/>
      <c r="QAP95" s="23"/>
      <c r="QAQ95" s="23"/>
      <c r="QAR95" s="23"/>
      <c r="QAS95" s="23"/>
      <c r="QAT95" s="23"/>
      <c r="QAU95" s="23"/>
      <c r="QAV95" s="23"/>
      <c r="QAW95" s="23"/>
      <c r="QAX95" s="23"/>
      <c r="QAY95" s="23"/>
      <c r="QAZ95" s="23"/>
      <c r="QBA95" s="23"/>
      <c r="QBB95" s="23"/>
      <c r="QBC95" s="23"/>
      <c r="QBD95" s="23"/>
      <c r="QBE95" s="23"/>
      <c r="QBF95" s="23"/>
      <c r="QBG95" s="23"/>
      <c r="QBH95" s="23"/>
      <c r="QBI95" s="23"/>
      <c r="QBJ95" s="23"/>
      <c r="QBK95" s="23"/>
      <c r="QBL95" s="23"/>
      <c r="QBM95" s="23"/>
      <c r="QBN95" s="23"/>
      <c r="QBO95" s="23"/>
      <c r="QBP95" s="23"/>
      <c r="QBQ95" s="23"/>
      <c r="QBR95" s="23"/>
      <c r="QBS95" s="23"/>
      <c r="QBT95" s="23"/>
      <c r="QBU95" s="23"/>
      <c r="QBV95" s="23"/>
      <c r="QBW95" s="23"/>
      <c r="QBX95" s="23"/>
      <c r="QBY95" s="23"/>
      <c r="QBZ95" s="23"/>
      <c r="QCA95" s="23"/>
      <c r="QCB95" s="23"/>
      <c r="QCC95" s="23"/>
      <c r="QCD95" s="23"/>
      <c r="QCE95" s="23"/>
      <c r="QCF95" s="23"/>
      <c r="QCG95" s="23"/>
      <c r="QCH95" s="23"/>
      <c r="QCI95" s="23"/>
      <c r="QCJ95" s="23"/>
      <c r="QCK95" s="23"/>
      <c r="QCL95" s="23"/>
      <c r="QCM95" s="23"/>
      <c r="QCN95" s="23"/>
      <c r="QCO95" s="23"/>
      <c r="QCP95" s="23"/>
      <c r="QCQ95" s="23"/>
      <c r="QCR95" s="23"/>
      <c r="QCS95" s="23"/>
      <c r="QCT95" s="23"/>
      <c r="QCU95" s="23"/>
      <c r="QCV95" s="23"/>
      <c r="QCW95" s="23"/>
      <c r="QCX95" s="23"/>
      <c r="QCY95" s="23"/>
      <c r="QCZ95" s="23"/>
      <c r="QDA95" s="23"/>
      <c r="QDB95" s="23"/>
      <c r="QDC95" s="23"/>
      <c r="QDD95" s="23"/>
      <c r="QDE95" s="23"/>
      <c r="QDF95" s="23"/>
      <c r="QDG95" s="23"/>
      <c r="QDH95" s="23"/>
      <c r="QDI95" s="23"/>
      <c r="QDJ95" s="23"/>
      <c r="QDK95" s="23"/>
      <c r="QDL95" s="23"/>
      <c r="QDM95" s="23"/>
      <c r="QDN95" s="23"/>
      <c r="QDO95" s="23"/>
      <c r="QDP95" s="23"/>
      <c r="QDQ95" s="23"/>
      <c r="QDR95" s="23"/>
      <c r="QDS95" s="23"/>
      <c r="QDT95" s="23"/>
      <c r="QDU95" s="23"/>
      <c r="QDV95" s="23"/>
      <c r="QDW95" s="23"/>
      <c r="QDX95" s="23"/>
      <c r="QDY95" s="23"/>
      <c r="QDZ95" s="23"/>
      <c r="QEA95" s="23"/>
      <c r="QEB95" s="23"/>
      <c r="QEC95" s="23"/>
      <c r="QED95" s="23"/>
      <c r="QEE95" s="23"/>
      <c r="QEF95" s="23"/>
      <c r="QEG95" s="23"/>
      <c r="QEH95" s="23"/>
      <c r="QEI95" s="23"/>
      <c r="QEJ95" s="23"/>
      <c r="QEK95" s="23"/>
      <c r="QEL95" s="23"/>
      <c r="QEM95" s="23"/>
      <c r="QEN95" s="23"/>
      <c r="QEO95" s="23"/>
      <c r="QEP95" s="23"/>
      <c r="QEQ95" s="23"/>
      <c r="QER95" s="23"/>
      <c r="QES95" s="23"/>
      <c r="QET95" s="23"/>
      <c r="QEU95" s="23"/>
      <c r="QEV95" s="23"/>
      <c r="QEW95" s="23"/>
      <c r="QEX95" s="23"/>
      <c r="QEY95" s="23"/>
      <c r="QEZ95" s="23"/>
      <c r="QFA95" s="23"/>
      <c r="QFB95" s="23"/>
      <c r="QFC95" s="23"/>
      <c r="QFD95" s="23"/>
      <c r="QFE95" s="23"/>
      <c r="QFF95" s="23"/>
      <c r="QFG95" s="23"/>
      <c r="QFH95" s="23"/>
      <c r="QFI95" s="23"/>
      <c r="QFJ95" s="23"/>
      <c r="QFK95" s="23"/>
      <c r="QFL95" s="23"/>
      <c r="QFM95" s="23"/>
      <c r="QFN95" s="23"/>
      <c r="QFO95" s="23"/>
      <c r="QFP95" s="23"/>
      <c r="QFQ95" s="23"/>
      <c r="QFR95" s="23"/>
      <c r="QFS95" s="23"/>
      <c r="QFT95" s="23"/>
      <c r="QFU95" s="23"/>
      <c r="QFV95" s="23"/>
      <c r="QFW95" s="23"/>
      <c r="QFX95" s="23"/>
      <c r="QFY95" s="23"/>
      <c r="QFZ95" s="23"/>
      <c r="QGA95" s="23"/>
      <c r="QGB95" s="23"/>
      <c r="QGC95" s="23"/>
      <c r="QGD95" s="23"/>
      <c r="QGE95" s="23"/>
      <c r="QGF95" s="23"/>
      <c r="QGG95" s="23"/>
      <c r="QGH95" s="23"/>
      <c r="QGI95" s="23"/>
      <c r="QGJ95" s="23"/>
      <c r="QGK95" s="23"/>
      <c r="QGL95" s="23"/>
      <c r="QGM95" s="23"/>
      <c r="QGN95" s="23"/>
      <c r="QGO95" s="23"/>
      <c r="QGP95" s="23"/>
      <c r="QGQ95" s="23"/>
      <c r="QGR95" s="23"/>
      <c r="QGS95" s="23"/>
      <c r="QGT95" s="23"/>
      <c r="QGU95" s="23"/>
      <c r="QGV95" s="23"/>
      <c r="QGW95" s="23"/>
      <c r="QGX95" s="23"/>
      <c r="QGY95" s="23"/>
      <c r="QGZ95" s="23"/>
      <c r="QHA95" s="23"/>
      <c r="QHB95" s="23"/>
      <c r="QHC95" s="23"/>
      <c r="QHD95" s="23"/>
      <c r="QHE95" s="23"/>
      <c r="QHF95" s="23"/>
      <c r="QHG95" s="23"/>
      <c r="QHH95" s="23"/>
      <c r="QHI95" s="23"/>
      <c r="QHJ95" s="23"/>
      <c r="QHK95" s="23"/>
      <c r="QHL95" s="23"/>
      <c r="QHM95" s="23"/>
      <c r="QHN95" s="23"/>
      <c r="QHO95" s="23"/>
      <c r="QHP95" s="23"/>
      <c r="QHQ95" s="23"/>
      <c r="QHR95" s="23"/>
      <c r="QHS95" s="23"/>
      <c r="QHT95" s="23"/>
      <c r="QHU95" s="23"/>
      <c r="QHV95" s="23"/>
      <c r="QHW95" s="23"/>
      <c r="QHX95" s="23"/>
      <c r="QHY95" s="23"/>
      <c r="QHZ95" s="23"/>
      <c r="QIA95" s="23"/>
      <c r="QIB95" s="23"/>
      <c r="QIC95" s="23"/>
      <c r="QID95" s="23"/>
      <c r="QIE95" s="23"/>
      <c r="QIF95" s="23"/>
      <c r="QIG95" s="23"/>
      <c r="QIH95" s="23"/>
      <c r="QII95" s="23"/>
      <c r="QIJ95" s="23"/>
      <c r="QIK95" s="23"/>
      <c r="QIL95" s="23"/>
      <c r="QIM95" s="23"/>
      <c r="QIN95" s="23"/>
      <c r="QIO95" s="23"/>
      <c r="QIP95" s="23"/>
      <c r="QIQ95" s="23"/>
      <c r="QIR95" s="23"/>
      <c r="QIS95" s="23"/>
      <c r="QIT95" s="23"/>
      <c r="QIU95" s="23"/>
      <c r="QIV95" s="23"/>
      <c r="QIW95" s="23"/>
      <c r="QIX95" s="23"/>
      <c r="QIY95" s="23"/>
      <c r="QIZ95" s="23"/>
      <c r="QJA95" s="23"/>
      <c r="QJB95" s="23"/>
      <c r="QJC95" s="23"/>
      <c r="QJD95" s="23"/>
      <c r="QJE95" s="23"/>
      <c r="QJF95" s="23"/>
      <c r="QJG95" s="23"/>
      <c r="QJH95" s="23"/>
      <c r="QJI95" s="23"/>
      <c r="QJJ95" s="23"/>
      <c r="QJK95" s="23"/>
      <c r="QJL95" s="23"/>
      <c r="QJM95" s="23"/>
      <c r="QJN95" s="23"/>
      <c r="QJO95" s="23"/>
      <c r="QJP95" s="23"/>
      <c r="QJQ95" s="23"/>
      <c r="QJR95" s="23"/>
      <c r="QJS95" s="23"/>
      <c r="QJT95" s="23"/>
      <c r="QJU95" s="23"/>
      <c r="QJV95" s="23"/>
      <c r="QJW95" s="23"/>
      <c r="QJX95" s="23"/>
      <c r="QJY95" s="23"/>
      <c r="QJZ95" s="23"/>
      <c r="QKA95" s="23"/>
      <c r="QKB95" s="23"/>
      <c r="QKC95" s="23"/>
      <c r="QKD95" s="23"/>
      <c r="QKE95" s="23"/>
      <c r="QKF95" s="23"/>
      <c r="QKG95" s="23"/>
      <c r="QKH95" s="23"/>
      <c r="QKI95" s="23"/>
      <c r="QKJ95" s="23"/>
      <c r="QKK95" s="23"/>
      <c r="QKL95" s="23"/>
      <c r="QKM95" s="23"/>
      <c r="QKN95" s="23"/>
      <c r="QKO95" s="23"/>
      <c r="QKP95" s="23"/>
      <c r="QKQ95" s="23"/>
      <c r="QKR95" s="23"/>
      <c r="QKS95" s="23"/>
      <c r="QKT95" s="23"/>
      <c r="QKU95" s="23"/>
      <c r="QKV95" s="23"/>
      <c r="QKW95" s="23"/>
      <c r="QKX95" s="23"/>
      <c r="QKY95" s="23"/>
      <c r="QKZ95" s="23"/>
      <c r="QLA95" s="23"/>
      <c r="QLB95" s="23"/>
      <c r="QLC95" s="23"/>
      <c r="QLD95" s="23"/>
      <c r="QLE95" s="23"/>
      <c r="QLF95" s="23"/>
      <c r="QLG95" s="23"/>
      <c r="QLH95" s="23"/>
      <c r="QLI95" s="23"/>
      <c r="QLJ95" s="23"/>
      <c r="QLK95" s="23"/>
      <c r="QLL95" s="23"/>
      <c r="QLM95" s="23"/>
      <c r="QLN95" s="23"/>
      <c r="QLO95" s="23"/>
      <c r="QLP95" s="23"/>
      <c r="QLQ95" s="23"/>
      <c r="QLR95" s="23"/>
      <c r="QLS95" s="23"/>
      <c r="QLT95" s="23"/>
      <c r="QLU95" s="23"/>
      <c r="QLV95" s="23"/>
      <c r="QLW95" s="23"/>
      <c r="QLX95" s="23"/>
      <c r="QLY95" s="23"/>
      <c r="QLZ95" s="23"/>
      <c r="QMA95" s="23"/>
      <c r="QMB95" s="23"/>
      <c r="QMC95" s="23"/>
      <c r="QMD95" s="23"/>
      <c r="QME95" s="23"/>
      <c r="QMF95" s="23"/>
      <c r="QMG95" s="23"/>
      <c r="QMH95" s="23"/>
      <c r="QMI95" s="23"/>
      <c r="QMJ95" s="23"/>
      <c r="QMK95" s="23"/>
      <c r="QML95" s="23"/>
      <c r="QMM95" s="23"/>
      <c r="QMN95" s="23"/>
      <c r="QMO95" s="23"/>
      <c r="QMP95" s="23"/>
      <c r="QMQ95" s="23"/>
      <c r="QMR95" s="23"/>
      <c r="QMS95" s="23"/>
      <c r="QMT95" s="23"/>
      <c r="QMU95" s="23"/>
      <c r="QMV95" s="23"/>
      <c r="QMW95" s="23"/>
      <c r="QMX95" s="23"/>
      <c r="QMY95" s="23"/>
      <c r="QMZ95" s="23"/>
      <c r="QNA95" s="23"/>
      <c r="QNB95" s="23"/>
      <c r="QNC95" s="23"/>
      <c r="QND95" s="23"/>
      <c r="QNE95" s="23"/>
      <c r="QNF95" s="23"/>
      <c r="QNG95" s="23"/>
      <c r="QNH95" s="23"/>
      <c r="QNI95" s="23"/>
      <c r="QNJ95" s="23"/>
      <c r="QNK95" s="23"/>
      <c r="QNL95" s="23"/>
      <c r="QNM95" s="23"/>
      <c r="QNN95" s="23"/>
      <c r="QNO95" s="23"/>
      <c r="QNP95" s="23"/>
      <c r="QNQ95" s="23"/>
      <c r="QNR95" s="23"/>
      <c r="QNS95" s="23"/>
      <c r="QNT95" s="23"/>
      <c r="QNU95" s="23"/>
      <c r="QNV95" s="23"/>
      <c r="QNW95" s="23"/>
      <c r="QNX95" s="23"/>
      <c r="QNY95" s="23"/>
      <c r="QNZ95" s="23"/>
      <c r="QOA95" s="23"/>
      <c r="QOB95" s="23"/>
      <c r="QOC95" s="23"/>
      <c r="QOD95" s="23"/>
      <c r="QOE95" s="23"/>
      <c r="QOF95" s="23"/>
      <c r="QOG95" s="23"/>
      <c r="QOH95" s="23"/>
      <c r="QOI95" s="23"/>
      <c r="QOJ95" s="23"/>
      <c r="QOK95" s="23"/>
      <c r="QOL95" s="23"/>
      <c r="QOM95" s="23"/>
      <c r="QON95" s="23"/>
      <c r="QOO95" s="23"/>
      <c r="QOP95" s="23"/>
      <c r="QOQ95" s="23"/>
      <c r="QOR95" s="23"/>
      <c r="QOS95" s="23"/>
      <c r="QOT95" s="23"/>
      <c r="QOU95" s="23"/>
      <c r="QOV95" s="23"/>
      <c r="QOW95" s="23"/>
      <c r="QOX95" s="23"/>
      <c r="QOY95" s="23"/>
      <c r="QOZ95" s="23"/>
      <c r="QPA95" s="23"/>
      <c r="QPB95" s="23"/>
      <c r="QPC95" s="23"/>
      <c r="QPD95" s="23"/>
      <c r="QPE95" s="23"/>
      <c r="QPF95" s="23"/>
      <c r="QPG95" s="23"/>
      <c r="QPH95" s="23"/>
      <c r="QPI95" s="23"/>
      <c r="QPJ95" s="23"/>
      <c r="QPK95" s="23"/>
      <c r="QPL95" s="23"/>
      <c r="QPM95" s="23"/>
      <c r="QPN95" s="23"/>
      <c r="QPO95" s="23"/>
      <c r="QPP95" s="23"/>
      <c r="QPQ95" s="23"/>
      <c r="QPR95" s="23"/>
      <c r="QPS95" s="23"/>
      <c r="QPT95" s="23"/>
      <c r="QPU95" s="23"/>
      <c r="QPV95" s="23"/>
      <c r="QPW95" s="23"/>
      <c r="QPX95" s="23"/>
      <c r="QPY95" s="23"/>
      <c r="QPZ95" s="23"/>
      <c r="QQA95" s="23"/>
      <c r="QQB95" s="23"/>
      <c r="QQC95" s="23"/>
      <c r="QQD95" s="23"/>
      <c r="QQE95" s="23"/>
      <c r="QQF95" s="23"/>
      <c r="QQG95" s="23"/>
      <c r="QQH95" s="23"/>
      <c r="QQI95" s="23"/>
      <c r="QQJ95" s="23"/>
      <c r="QQK95" s="23"/>
      <c r="QQL95" s="23"/>
      <c r="QQM95" s="23"/>
      <c r="QQN95" s="23"/>
      <c r="QQO95" s="23"/>
      <c r="QQP95" s="23"/>
      <c r="QQQ95" s="23"/>
      <c r="QQR95" s="23"/>
      <c r="QQS95" s="23"/>
      <c r="QQT95" s="23"/>
      <c r="QQU95" s="23"/>
      <c r="QQV95" s="23"/>
      <c r="QQW95" s="23"/>
      <c r="QQX95" s="23"/>
      <c r="QQY95" s="23"/>
      <c r="QQZ95" s="23"/>
      <c r="QRA95" s="23"/>
      <c r="QRB95" s="23"/>
      <c r="QRC95" s="23"/>
      <c r="QRD95" s="23"/>
      <c r="QRE95" s="23"/>
      <c r="QRF95" s="23"/>
      <c r="QRG95" s="23"/>
      <c r="QRH95" s="23"/>
      <c r="QRI95" s="23"/>
      <c r="QRJ95" s="23"/>
      <c r="QRK95" s="23"/>
      <c r="QRL95" s="23"/>
      <c r="QRM95" s="23"/>
      <c r="QRN95" s="23"/>
      <c r="QRO95" s="23"/>
      <c r="QRP95" s="23"/>
      <c r="QRQ95" s="23"/>
      <c r="QRR95" s="23"/>
      <c r="QRS95" s="23"/>
      <c r="QRT95" s="23"/>
      <c r="QRU95" s="23"/>
      <c r="QRV95" s="23"/>
      <c r="QRW95" s="23"/>
      <c r="QRX95" s="23"/>
      <c r="QRY95" s="23"/>
      <c r="QRZ95" s="23"/>
      <c r="QSA95" s="23"/>
      <c r="QSB95" s="23"/>
      <c r="QSC95" s="23"/>
      <c r="QSD95" s="23"/>
      <c r="QSE95" s="23"/>
      <c r="QSF95" s="23"/>
      <c r="QSG95" s="23"/>
      <c r="QSH95" s="23"/>
      <c r="QSI95" s="23"/>
      <c r="QSJ95" s="23"/>
      <c r="QSK95" s="23"/>
      <c r="QSL95" s="23"/>
      <c r="QSM95" s="23"/>
      <c r="QSN95" s="23"/>
      <c r="QSO95" s="23"/>
      <c r="QSP95" s="23"/>
      <c r="QSQ95" s="23"/>
      <c r="QSR95" s="23"/>
      <c r="QSS95" s="23"/>
      <c r="QST95" s="23"/>
      <c r="QSU95" s="23"/>
      <c r="QSV95" s="23"/>
      <c r="QSW95" s="23"/>
      <c r="QSX95" s="23"/>
      <c r="QSY95" s="23"/>
      <c r="QSZ95" s="23"/>
      <c r="QTA95" s="23"/>
      <c r="QTB95" s="23"/>
      <c r="QTC95" s="23"/>
      <c r="QTD95" s="23"/>
      <c r="QTE95" s="23"/>
      <c r="QTF95" s="23"/>
      <c r="QTG95" s="23"/>
      <c r="QTH95" s="23"/>
      <c r="QTI95" s="23"/>
      <c r="QTJ95" s="23"/>
      <c r="QTK95" s="23"/>
      <c r="QTL95" s="23"/>
      <c r="QTM95" s="23"/>
      <c r="QTN95" s="23"/>
      <c r="QTO95" s="23"/>
      <c r="QTP95" s="23"/>
      <c r="QTQ95" s="23"/>
      <c r="QTR95" s="23"/>
      <c r="QTS95" s="23"/>
      <c r="QTT95" s="23"/>
      <c r="QTU95" s="23"/>
      <c r="QTV95" s="23"/>
      <c r="QTW95" s="23"/>
      <c r="QTX95" s="23"/>
      <c r="QTY95" s="23"/>
      <c r="QTZ95" s="23"/>
      <c r="QUA95" s="23"/>
      <c r="QUB95" s="23"/>
      <c r="QUC95" s="23"/>
      <c r="QUD95" s="23"/>
      <c r="QUE95" s="23"/>
      <c r="QUF95" s="23"/>
      <c r="QUG95" s="23"/>
      <c r="QUH95" s="23"/>
      <c r="QUI95" s="23"/>
      <c r="QUJ95" s="23"/>
      <c r="QUK95" s="23"/>
      <c r="QUL95" s="23"/>
      <c r="QUM95" s="23"/>
      <c r="QUN95" s="23"/>
      <c r="QUO95" s="23"/>
      <c r="QUP95" s="23"/>
      <c r="QUQ95" s="23"/>
      <c r="QUR95" s="23"/>
      <c r="QUS95" s="23"/>
      <c r="QUT95" s="23"/>
      <c r="QUU95" s="23"/>
      <c r="QUV95" s="23"/>
      <c r="QUW95" s="23"/>
      <c r="QUX95" s="23"/>
      <c r="QUY95" s="23"/>
      <c r="QUZ95" s="23"/>
      <c r="QVA95" s="23"/>
      <c r="QVB95" s="23"/>
      <c r="QVC95" s="23"/>
      <c r="QVD95" s="23"/>
      <c r="QVE95" s="23"/>
      <c r="QVF95" s="23"/>
      <c r="QVG95" s="23"/>
      <c r="QVH95" s="23"/>
      <c r="QVI95" s="23"/>
      <c r="QVJ95" s="23"/>
      <c r="QVK95" s="23"/>
      <c r="QVL95" s="23"/>
      <c r="QVM95" s="23"/>
      <c r="QVN95" s="23"/>
      <c r="QVO95" s="23"/>
      <c r="QVP95" s="23"/>
      <c r="QVQ95" s="23"/>
      <c r="QVR95" s="23"/>
      <c r="QVS95" s="23"/>
      <c r="QVT95" s="23"/>
      <c r="QVU95" s="23"/>
      <c r="QVV95" s="23"/>
      <c r="QVW95" s="23"/>
      <c r="QVX95" s="23"/>
      <c r="QVY95" s="23"/>
      <c r="QVZ95" s="23"/>
      <c r="QWA95" s="23"/>
      <c r="QWB95" s="23"/>
      <c r="QWC95" s="23"/>
      <c r="QWD95" s="23"/>
      <c r="QWE95" s="23"/>
      <c r="QWF95" s="23"/>
      <c r="QWG95" s="23"/>
      <c r="QWH95" s="23"/>
      <c r="QWI95" s="23"/>
      <c r="QWJ95" s="23"/>
      <c r="QWK95" s="23"/>
      <c r="QWL95" s="23"/>
      <c r="QWM95" s="23"/>
      <c r="QWN95" s="23"/>
      <c r="QWO95" s="23"/>
      <c r="QWP95" s="23"/>
      <c r="QWQ95" s="23"/>
      <c r="QWR95" s="23"/>
      <c r="QWS95" s="23"/>
      <c r="QWT95" s="23"/>
      <c r="QWU95" s="23"/>
      <c r="QWV95" s="23"/>
      <c r="QWW95" s="23"/>
      <c r="QWX95" s="23"/>
      <c r="QWY95" s="23"/>
      <c r="QWZ95" s="23"/>
      <c r="QXA95" s="23"/>
      <c r="QXB95" s="23"/>
      <c r="QXC95" s="23"/>
      <c r="QXD95" s="23"/>
      <c r="QXE95" s="23"/>
      <c r="QXF95" s="23"/>
      <c r="QXG95" s="23"/>
      <c r="QXH95" s="23"/>
      <c r="QXI95" s="23"/>
      <c r="QXJ95" s="23"/>
      <c r="QXK95" s="23"/>
      <c r="QXL95" s="23"/>
      <c r="QXM95" s="23"/>
      <c r="QXN95" s="23"/>
      <c r="QXO95" s="23"/>
      <c r="QXP95" s="23"/>
      <c r="QXQ95" s="23"/>
      <c r="QXR95" s="23"/>
      <c r="QXS95" s="23"/>
      <c r="QXT95" s="23"/>
      <c r="QXU95" s="23"/>
      <c r="QXV95" s="23"/>
      <c r="QXW95" s="23"/>
      <c r="QXX95" s="23"/>
      <c r="QXY95" s="23"/>
      <c r="QXZ95" s="23"/>
      <c r="QYA95" s="23"/>
      <c r="QYB95" s="23"/>
      <c r="QYC95" s="23"/>
      <c r="QYD95" s="23"/>
      <c r="QYE95" s="23"/>
      <c r="QYF95" s="23"/>
      <c r="QYG95" s="23"/>
      <c r="QYH95" s="23"/>
      <c r="QYI95" s="23"/>
      <c r="QYJ95" s="23"/>
      <c r="QYK95" s="23"/>
      <c r="QYL95" s="23"/>
      <c r="QYM95" s="23"/>
      <c r="QYN95" s="23"/>
      <c r="QYO95" s="23"/>
      <c r="QYP95" s="23"/>
      <c r="QYQ95" s="23"/>
      <c r="QYR95" s="23"/>
      <c r="QYS95" s="23"/>
      <c r="QYT95" s="23"/>
      <c r="QYU95" s="23"/>
      <c r="QYV95" s="23"/>
      <c r="QYW95" s="23"/>
      <c r="QYX95" s="23"/>
      <c r="QYY95" s="23"/>
      <c r="QYZ95" s="23"/>
      <c r="QZA95" s="23"/>
      <c r="QZB95" s="23"/>
      <c r="QZC95" s="23"/>
      <c r="QZD95" s="23"/>
      <c r="QZE95" s="23"/>
      <c r="QZF95" s="23"/>
      <c r="QZG95" s="23"/>
      <c r="QZH95" s="23"/>
      <c r="QZI95" s="23"/>
      <c r="QZJ95" s="23"/>
      <c r="QZK95" s="23"/>
      <c r="QZL95" s="23"/>
      <c r="QZM95" s="23"/>
      <c r="QZN95" s="23"/>
      <c r="QZO95" s="23"/>
      <c r="QZP95" s="23"/>
      <c r="QZQ95" s="23"/>
      <c r="QZR95" s="23"/>
      <c r="QZS95" s="23"/>
      <c r="QZT95" s="23"/>
      <c r="QZU95" s="23"/>
      <c r="QZV95" s="23"/>
      <c r="QZW95" s="23"/>
      <c r="QZX95" s="23"/>
      <c r="QZY95" s="23"/>
      <c r="QZZ95" s="23"/>
      <c r="RAA95" s="23"/>
      <c r="RAB95" s="23"/>
      <c r="RAC95" s="23"/>
      <c r="RAD95" s="23"/>
      <c r="RAE95" s="23"/>
      <c r="RAF95" s="23"/>
      <c r="RAG95" s="23"/>
      <c r="RAH95" s="23"/>
      <c r="RAI95" s="23"/>
      <c r="RAJ95" s="23"/>
      <c r="RAK95" s="23"/>
      <c r="RAL95" s="23"/>
      <c r="RAM95" s="23"/>
      <c r="RAN95" s="23"/>
      <c r="RAO95" s="23"/>
      <c r="RAP95" s="23"/>
      <c r="RAQ95" s="23"/>
      <c r="RAR95" s="23"/>
      <c r="RAS95" s="23"/>
      <c r="RAT95" s="23"/>
      <c r="RAU95" s="23"/>
      <c r="RAV95" s="23"/>
      <c r="RAW95" s="23"/>
      <c r="RAX95" s="23"/>
      <c r="RAY95" s="23"/>
      <c r="RAZ95" s="23"/>
      <c r="RBA95" s="23"/>
      <c r="RBB95" s="23"/>
      <c r="RBC95" s="23"/>
      <c r="RBD95" s="23"/>
      <c r="RBE95" s="23"/>
      <c r="RBF95" s="23"/>
      <c r="RBG95" s="23"/>
      <c r="RBH95" s="23"/>
      <c r="RBI95" s="23"/>
      <c r="RBJ95" s="23"/>
      <c r="RBK95" s="23"/>
      <c r="RBL95" s="23"/>
      <c r="RBM95" s="23"/>
      <c r="RBN95" s="23"/>
      <c r="RBO95" s="23"/>
      <c r="RBP95" s="23"/>
      <c r="RBQ95" s="23"/>
      <c r="RBR95" s="23"/>
      <c r="RBS95" s="23"/>
      <c r="RBT95" s="23"/>
      <c r="RBU95" s="23"/>
      <c r="RBV95" s="23"/>
      <c r="RBW95" s="23"/>
      <c r="RBX95" s="23"/>
      <c r="RBY95" s="23"/>
      <c r="RBZ95" s="23"/>
      <c r="RCA95" s="23"/>
      <c r="RCB95" s="23"/>
      <c r="RCC95" s="23"/>
      <c r="RCD95" s="23"/>
      <c r="RCE95" s="23"/>
      <c r="RCF95" s="23"/>
      <c r="RCG95" s="23"/>
      <c r="RCH95" s="23"/>
      <c r="RCI95" s="23"/>
      <c r="RCJ95" s="23"/>
      <c r="RCK95" s="23"/>
      <c r="RCL95" s="23"/>
      <c r="RCM95" s="23"/>
      <c r="RCN95" s="23"/>
      <c r="RCO95" s="23"/>
      <c r="RCP95" s="23"/>
      <c r="RCQ95" s="23"/>
      <c r="RCR95" s="23"/>
      <c r="RCS95" s="23"/>
      <c r="RCT95" s="23"/>
      <c r="RCU95" s="23"/>
      <c r="RCV95" s="23"/>
      <c r="RCW95" s="23"/>
      <c r="RCX95" s="23"/>
      <c r="RCY95" s="23"/>
      <c r="RCZ95" s="23"/>
      <c r="RDA95" s="23"/>
      <c r="RDB95" s="23"/>
      <c r="RDC95" s="23"/>
      <c r="RDD95" s="23"/>
      <c r="RDE95" s="23"/>
      <c r="RDF95" s="23"/>
      <c r="RDG95" s="23"/>
      <c r="RDH95" s="23"/>
      <c r="RDI95" s="23"/>
      <c r="RDJ95" s="23"/>
      <c r="RDK95" s="23"/>
      <c r="RDL95" s="23"/>
      <c r="RDM95" s="23"/>
      <c r="RDN95" s="23"/>
      <c r="RDO95" s="23"/>
      <c r="RDP95" s="23"/>
      <c r="RDQ95" s="23"/>
      <c r="RDR95" s="23"/>
      <c r="RDS95" s="23"/>
      <c r="RDT95" s="23"/>
      <c r="RDU95" s="23"/>
      <c r="RDV95" s="23"/>
      <c r="RDW95" s="23"/>
      <c r="RDX95" s="23"/>
      <c r="RDY95" s="23"/>
      <c r="RDZ95" s="23"/>
      <c r="REA95" s="23"/>
      <c r="REB95" s="23"/>
      <c r="REC95" s="23"/>
      <c r="RED95" s="23"/>
      <c r="REE95" s="23"/>
      <c r="REF95" s="23"/>
      <c r="REG95" s="23"/>
      <c r="REH95" s="23"/>
      <c r="REI95" s="23"/>
      <c r="REJ95" s="23"/>
      <c r="REK95" s="23"/>
      <c r="REL95" s="23"/>
      <c r="REM95" s="23"/>
      <c r="REN95" s="23"/>
      <c r="REO95" s="23"/>
      <c r="REP95" s="23"/>
      <c r="REQ95" s="23"/>
      <c r="RER95" s="23"/>
      <c r="RES95" s="23"/>
      <c r="RET95" s="23"/>
      <c r="REU95" s="23"/>
      <c r="REV95" s="23"/>
      <c r="REW95" s="23"/>
      <c r="REX95" s="23"/>
      <c r="REY95" s="23"/>
      <c r="REZ95" s="23"/>
      <c r="RFA95" s="23"/>
      <c r="RFB95" s="23"/>
      <c r="RFC95" s="23"/>
      <c r="RFD95" s="23"/>
      <c r="RFE95" s="23"/>
      <c r="RFF95" s="23"/>
      <c r="RFG95" s="23"/>
      <c r="RFH95" s="23"/>
      <c r="RFI95" s="23"/>
      <c r="RFJ95" s="23"/>
      <c r="RFK95" s="23"/>
      <c r="RFL95" s="23"/>
      <c r="RFM95" s="23"/>
      <c r="RFN95" s="23"/>
      <c r="RFO95" s="23"/>
      <c r="RFP95" s="23"/>
      <c r="RFQ95" s="23"/>
      <c r="RFR95" s="23"/>
      <c r="RFS95" s="23"/>
      <c r="RFT95" s="23"/>
      <c r="RFU95" s="23"/>
      <c r="RFV95" s="23"/>
      <c r="RFW95" s="23"/>
      <c r="RFX95" s="23"/>
      <c r="RFY95" s="23"/>
      <c r="RFZ95" s="23"/>
      <c r="RGA95" s="23"/>
      <c r="RGB95" s="23"/>
      <c r="RGC95" s="23"/>
      <c r="RGD95" s="23"/>
      <c r="RGE95" s="23"/>
      <c r="RGF95" s="23"/>
      <c r="RGG95" s="23"/>
      <c r="RGH95" s="23"/>
      <c r="RGI95" s="23"/>
      <c r="RGJ95" s="23"/>
      <c r="RGK95" s="23"/>
      <c r="RGL95" s="23"/>
      <c r="RGM95" s="23"/>
      <c r="RGN95" s="23"/>
      <c r="RGO95" s="23"/>
      <c r="RGP95" s="23"/>
      <c r="RGQ95" s="23"/>
      <c r="RGR95" s="23"/>
      <c r="RGS95" s="23"/>
      <c r="RGT95" s="23"/>
      <c r="RGU95" s="23"/>
      <c r="RGV95" s="23"/>
      <c r="RGW95" s="23"/>
      <c r="RGX95" s="23"/>
      <c r="RGY95" s="23"/>
      <c r="RGZ95" s="23"/>
      <c r="RHA95" s="23"/>
      <c r="RHB95" s="23"/>
      <c r="RHC95" s="23"/>
      <c r="RHD95" s="23"/>
      <c r="RHE95" s="23"/>
      <c r="RHF95" s="23"/>
      <c r="RHG95" s="23"/>
      <c r="RHH95" s="23"/>
      <c r="RHI95" s="23"/>
      <c r="RHJ95" s="23"/>
      <c r="RHK95" s="23"/>
      <c r="RHL95" s="23"/>
      <c r="RHM95" s="23"/>
      <c r="RHN95" s="23"/>
      <c r="RHO95" s="23"/>
      <c r="RHP95" s="23"/>
      <c r="RHQ95" s="23"/>
      <c r="RHR95" s="23"/>
      <c r="RHS95" s="23"/>
      <c r="RHT95" s="23"/>
      <c r="RHU95" s="23"/>
      <c r="RHV95" s="23"/>
      <c r="RHW95" s="23"/>
      <c r="RHX95" s="23"/>
      <c r="RHY95" s="23"/>
      <c r="RHZ95" s="23"/>
      <c r="RIA95" s="23"/>
      <c r="RIB95" s="23"/>
      <c r="RIC95" s="23"/>
      <c r="RID95" s="23"/>
      <c r="RIE95" s="23"/>
      <c r="RIF95" s="23"/>
      <c r="RIG95" s="23"/>
      <c r="RIH95" s="23"/>
      <c r="RII95" s="23"/>
      <c r="RIJ95" s="23"/>
      <c r="RIK95" s="23"/>
      <c r="RIL95" s="23"/>
      <c r="RIM95" s="23"/>
      <c r="RIN95" s="23"/>
      <c r="RIO95" s="23"/>
      <c r="RIP95" s="23"/>
      <c r="RIQ95" s="23"/>
      <c r="RIR95" s="23"/>
      <c r="RIS95" s="23"/>
      <c r="RIT95" s="23"/>
      <c r="RIU95" s="23"/>
      <c r="RIV95" s="23"/>
      <c r="RIW95" s="23"/>
      <c r="RIX95" s="23"/>
      <c r="RIY95" s="23"/>
      <c r="RIZ95" s="23"/>
      <c r="RJA95" s="23"/>
      <c r="RJB95" s="23"/>
      <c r="RJC95" s="23"/>
      <c r="RJD95" s="23"/>
      <c r="RJE95" s="23"/>
      <c r="RJF95" s="23"/>
      <c r="RJG95" s="23"/>
      <c r="RJH95" s="23"/>
      <c r="RJI95" s="23"/>
      <c r="RJJ95" s="23"/>
      <c r="RJK95" s="23"/>
      <c r="RJL95" s="23"/>
      <c r="RJM95" s="23"/>
      <c r="RJN95" s="23"/>
      <c r="RJO95" s="23"/>
      <c r="RJP95" s="23"/>
      <c r="RJQ95" s="23"/>
      <c r="RJR95" s="23"/>
      <c r="RJS95" s="23"/>
      <c r="RJT95" s="23"/>
      <c r="RJU95" s="23"/>
      <c r="RJV95" s="23"/>
      <c r="RJW95" s="23"/>
      <c r="RJX95" s="23"/>
      <c r="RJY95" s="23"/>
      <c r="RJZ95" s="23"/>
      <c r="RKA95" s="23"/>
      <c r="RKB95" s="23"/>
      <c r="RKC95" s="23"/>
      <c r="RKD95" s="23"/>
      <c r="RKE95" s="23"/>
      <c r="RKF95" s="23"/>
      <c r="RKG95" s="23"/>
      <c r="RKH95" s="23"/>
      <c r="RKI95" s="23"/>
      <c r="RKJ95" s="23"/>
      <c r="RKK95" s="23"/>
      <c r="RKL95" s="23"/>
      <c r="RKM95" s="23"/>
      <c r="RKN95" s="23"/>
      <c r="RKO95" s="23"/>
      <c r="RKP95" s="23"/>
      <c r="RKQ95" s="23"/>
      <c r="RKR95" s="23"/>
      <c r="RKS95" s="23"/>
      <c r="RKT95" s="23"/>
      <c r="RKU95" s="23"/>
      <c r="RKV95" s="23"/>
      <c r="RKW95" s="23"/>
      <c r="RKX95" s="23"/>
      <c r="RKY95" s="23"/>
      <c r="RKZ95" s="23"/>
      <c r="RLA95" s="23"/>
      <c r="RLB95" s="23"/>
      <c r="RLC95" s="23"/>
      <c r="RLD95" s="23"/>
      <c r="RLE95" s="23"/>
      <c r="RLF95" s="23"/>
      <c r="RLG95" s="23"/>
      <c r="RLH95" s="23"/>
      <c r="RLI95" s="23"/>
      <c r="RLJ95" s="23"/>
      <c r="RLK95" s="23"/>
      <c r="RLL95" s="23"/>
      <c r="RLM95" s="23"/>
      <c r="RLN95" s="23"/>
      <c r="RLO95" s="23"/>
      <c r="RLP95" s="23"/>
      <c r="RLQ95" s="23"/>
      <c r="RLR95" s="23"/>
      <c r="RLS95" s="23"/>
      <c r="RLT95" s="23"/>
      <c r="RLU95" s="23"/>
      <c r="RLV95" s="23"/>
      <c r="RLW95" s="23"/>
      <c r="RLX95" s="23"/>
      <c r="RLY95" s="23"/>
      <c r="RLZ95" s="23"/>
      <c r="RMA95" s="23"/>
      <c r="RMB95" s="23"/>
      <c r="RMC95" s="23"/>
      <c r="RMD95" s="23"/>
      <c r="RME95" s="23"/>
      <c r="RMF95" s="23"/>
      <c r="RMG95" s="23"/>
      <c r="RMH95" s="23"/>
      <c r="RMI95" s="23"/>
      <c r="RMJ95" s="23"/>
      <c r="RMK95" s="23"/>
      <c r="RML95" s="23"/>
      <c r="RMM95" s="23"/>
      <c r="RMN95" s="23"/>
      <c r="RMO95" s="23"/>
      <c r="RMP95" s="23"/>
      <c r="RMQ95" s="23"/>
      <c r="RMR95" s="23"/>
      <c r="RMS95" s="23"/>
      <c r="RMT95" s="23"/>
      <c r="RMU95" s="23"/>
      <c r="RMV95" s="23"/>
      <c r="RMW95" s="23"/>
      <c r="RMX95" s="23"/>
      <c r="RMY95" s="23"/>
      <c r="RMZ95" s="23"/>
      <c r="RNA95" s="23"/>
      <c r="RNB95" s="23"/>
      <c r="RNC95" s="23"/>
      <c r="RND95" s="23"/>
      <c r="RNE95" s="23"/>
      <c r="RNF95" s="23"/>
      <c r="RNG95" s="23"/>
      <c r="RNH95" s="23"/>
      <c r="RNI95" s="23"/>
      <c r="RNJ95" s="23"/>
      <c r="RNK95" s="23"/>
      <c r="RNL95" s="23"/>
      <c r="RNM95" s="23"/>
      <c r="RNN95" s="23"/>
      <c r="RNO95" s="23"/>
      <c r="RNP95" s="23"/>
      <c r="RNQ95" s="23"/>
      <c r="RNR95" s="23"/>
      <c r="RNS95" s="23"/>
      <c r="RNT95" s="23"/>
      <c r="RNU95" s="23"/>
      <c r="RNV95" s="23"/>
      <c r="RNW95" s="23"/>
      <c r="RNX95" s="23"/>
      <c r="RNY95" s="23"/>
      <c r="RNZ95" s="23"/>
      <c r="ROA95" s="23"/>
      <c r="ROB95" s="23"/>
      <c r="ROC95" s="23"/>
      <c r="ROD95" s="23"/>
      <c r="ROE95" s="23"/>
      <c r="ROF95" s="23"/>
      <c r="ROG95" s="23"/>
      <c r="ROH95" s="23"/>
      <c r="ROI95" s="23"/>
      <c r="ROJ95" s="23"/>
      <c r="ROK95" s="23"/>
      <c r="ROL95" s="23"/>
      <c r="ROM95" s="23"/>
      <c r="RON95" s="23"/>
      <c r="ROO95" s="23"/>
      <c r="ROP95" s="23"/>
      <c r="ROQ95" s="23"/>
      <c r="ROR95" s="23"/>
      <c r="ROS95" s="23"/>
      <c r="ROT95" s="23"/>
      <c r="ROU95" s="23"/>
      <c r="ROV95" s="23"/>
      <c r="ROW95" s="23"/>
      <c r="ROX95" s="23"/>
      <c r="ROY95" s="23"/>
      <c r="ROZ95" s="23"/>
      <c r="RPA95" s="23"/>
      <c r="RPB95" s="23"/>
      <c r="RPC95" s="23"/>
      <c r="RPD95" s="23"/>
      <c r="RPE95" s="23"/>
      <c r="RPF95" s="23"/>
      <c r="RPG95" s="23"/>
      <c r="RPH95" s="23"/>
      <c r="RPI95" s="23"/>
      <c r="RPJ95" s="23"/>
      <c r="RPK95" s="23"/>
      <c r="RPL95" s="23"/>
      <c r="RPM95" s="23"/>
      <c r="RPN95" s="23"/>
      <c r="RPO95" s="23"/>
      <c r="RPP95" s="23"/>
      <c r="RPQ95" s="23"/>
      <c r="RPR95" s="23"/>
      <c r="RPS95" s="23"/>
      <c r="RPT95" s="23"/>
      <c r="RPU95" s="23"/>
      <c r="RPV95" s="23"/>
      <c r="RPW95" s="23"/>
      <c r="RPX95" s="23"/>
      <c r="RPY95" s="23"/>
      <c r="RPZ95" s="23"/>
      <c r="RQA95" s="23"/>
      <c r="RQB95" s="23"/>
      <c r="RQC95" s="23"/>
      <c r="RQD95" s="23"/>
      <c r="RQE95" s="23"/>
      <c r="RQF95" s="23"/>
      <c r="RQG95" s="23"/>
      <c r="RQH95" s="23"/>
      <c r="RQI95" s="23"/>
      <c r="RQJ95" s="23"/>
      <c r="RQK95" s="23"/>
      <c r="RQL95" s="23"/>
      <c r="RQM95" s="23"/>
      <c r="RQN95" s="23"/>
      <c r="RQO95" s="23"/>
      <c r="RQP95" s="23"/>
      <c r="RQQ95" s="23"/>
      <c r="RQR95" s="23"/>
      <c r="RQS95" s="23"/>
      <c r="RQT95" s="23"/>
      <c r="RQU95" s="23"/>
      <c r="RQV95" s="23"/>
      <c r="RQW95" s="23"/>
      <c r="RQX95" s="23"/>
      <c r="RQY95" s="23"/>
      <c r="RQZ95" s="23"/>
      <c r="RRA95" s="23"/>
      <c r="RRB95" s="23"/>
      <c r="RRC95" s="23"/>
      <c r="RRD95" s="23"/>
      <c r="RRE95" s="23"/>
      <c r="RRF95" s="23"/>
      <c r="RRG95" s="23"/>
      <c r="RRH95" s="23"/>
      <c r="RRI95" s="23"/>
      <c r="RRJ95" s="23"/>
      <c r="RRK95" s="23"/>
      <c r="RRL95" s="23"/>
      <c r="RRM95" s="23"/>
      <c r="RRN95" s="23"/>
      <c r="RRO95" s="23"/>
      <c r="RRP95" s="23"/>
      <c r="RRQ95" s="23"/>
      <c r="RRR95" s="23"/>
      <c r="RRS95" s="23"/>
      <c r="RRT95" s="23"/>
      <c r="RRU95" s="23"/>
      <c r="RRV95" s="23"/>
      <c r="RRW95" s="23"/>
      <c r="RRX95" s="23"/>
      <c r="RRY95" s="23"/>
      <c r="RRZ95" s="23"/>
      <c r="RSA95" s="23"/>
      <c r="RSB95" s="23"/>
      <c r="RSC95" s="23"/>
      <c r="RSD95" s="23"/>
      <c r="RSE95" s="23"/>
      <c r="RSF95" s="23"/>
      <c r="RSG95" s="23"/>
      <c r="RSH95" s="23"/>
      <c r="RSI95" s="23"/>
      <c r="RSJ95" s="23"/>
      <c r="RSK95" s="23"/>
      <c r="RSL95" s="23"/>
      <c r="RSM95" s="23"/>
      <c r="RSN95" s="23"/>
      <c r="RSO95" s="23"/>
      <c r="RSP95" s="23"/>
      <c r="RSQ95" s="23"/>
      <c r="RSR95" s="23"/>
      <c r="RSS95" s="23"/>
      <c r="RST95" s="23"/>
      <c r="RSU95" s="23"/>
      <c r="RSV95" s="23"/>
      <c r="RSW95" s="23"/>
      <c r="RSX95" s="23"/>
      <c r="RSY95" s="23"/>
      <c r="RSZ95" s="23"/>
      <c r="RTA95" s="23"/>
      <c r="RTB95" s="23"/>
      <c r="RTC95" s="23"/>
      <c r="RTD95" s="23"/>
      <c r="RTE95" s="23"/>
      <c r="RTF95" s="23"/>
      <c r="RTG95" s="23"/>
      <c r="RTH95" s="23"/>
      <c r="RTI95" s="23"/>
      <c r="RTJ95" s="23"/>
      <c r="RTK95" s="23"/>
      <c r="RTL95" s="23"/>
      <c r="RTM95" s="23"/>
      <c r="RTN95" s="23"/>
      <c r="RTO95" s="23"/>
      <c r="RTP95" s="23"/>
      <c r="RTQ95" s="23"/>
      <c r="RTR95" s="23"/>
      <c r="RTS95" s="23"/>
      <c r="RTT95" s="23"/>
      <c r="RTU95" s="23"/>
      <c r="RTV95" s="23"/>
      <c r="RTW95" s="23"/>
      <c r="RTX95" s="23"/>
      <c r="RTY95" s="23"/>
      <c r="RTZ95" s="23"/>
      <c r="RUA95" s="23"/>
      <c r="RUB95" s="23"/>
      <c r="RUC95" s="23"/>
      <c r="RUD95" s="23"/>
      <c r="RUE95" s="23"/>
      <c r="RUF95" s="23"/>
      <c r="RUG95" s="23"/>
      <c r="RUH95" s="23"/>
      <c r="RUI95" s="23"/>
      <c r="RUJ95" s="23"/>
      <c r="RUK95" s="23"/>
      <c r="RUL95" s="23"/>
      <c r="RUM95" s="23"/>
      <c r="RUN95" s="23"/>
      <c r="RUO95" s="23"/>
      <c r="RUP95" s="23"/>
      <c r="RUQ95" s="23"/>
      <c r="RUR95" s="23"/>
      <c r="RUS95" s="23"/>
      <c r="RUT95" s="23"/>
      <c r="RUU95" s="23"/>
      <c r="RUV95" s="23"/>
      <c r="RUW95" s="23"/>
      <c r="RUX95" s="23"/>
      <c r="RUY95" s="23"/>
      <c r="RUZ95" s="23"/>
      <c r="RVA95" s="23"/>
      <c r="RVB95" s="23"/>
      <c r="RVC95" s="23"/>
      <c r="RVD95" s="23"/>
      <c r="RVE95" s="23"/>
      <c r="RVF95" s="23"/>
      <c r="RVG95" s="23"/>
      <c r="RVH95" s="23"/>
      <c r="RVI95" s="23"/>
      <c r="RVJ95" s="23"/>
      <c r="RVK95" s="23"/>
      <c r="RVL95" s="23"/>
      <c r="RVM95" s="23"/>
      <c r="RVN95" s="23"/>
      <c r="RVO95" s="23"/>
      <c r="RVP95" s="23"/>
      <c r="RVQ95" s="23"/>
      <c r="RVR95" s="23"/>
      <c r="RVS95" s="23"/>
      <c r="RVT95" s="23"/>
      <c r="RVU95" s="23"/>
      <c r="RVV95" s="23"/>
      <c r="RVW95" s="23"/>
      <c r="RVX95" s="23"/>
      <c r="RVY95" s="23"/>
      <c r="RVZ95" s="23"/>
      <c r="RWA95" s="23"/>
      <c r="RWB95" s="23"/>
      <c r="RWC95" s="23"/>
      <c r="RWD95" s="23"/>
      <c r="RWE95" s="23"/>
      <c r="RWF95" s="23"/>
      <c r="RWG95" s="23"/>
      <c r="RWH95" s="23"/>
      <c r="RWI95" s="23"/>
      <c r="RWJ95" s="23"/>
      <c r="RWK95" s="23"/>
      <c r="RWL95" s="23"/>
      <c r="RWM95" s="23"/>
      <c r="RWN95" s="23"/>
      <c r="RWO95" s="23"/>
      <c r="RWP95" s="23"/>
      <c r="RWQ95" s="23"/>
      <c r="RWR95" s="23"/>
      <c r="RWS95" s="23"/>
      <c r="RWT95" s="23"/>
      <c r="RWU95" s="23"/>
      <c r="RWV95" s="23"/>
      <c r="RWW95" s="23"/>
      <c r="RWX95" s="23"/>
      <c r="RWY95" s="23"/>
      <c r="RWZ95" s="23"/>
      <c r="RXA95" s="23"/>
      <c r="RXB95" s="23"/>
      <c r="RXC95" s="23"/>
      <c r="RXD95" s="23"/>
      <c r="RXE95" s="23"/>
      <c r="RXF95" s="23"/>
      <c r="RXG95" s="23"/>
      <c r="RXH95" s="23"/>
      <c r="RXI95" s="23"/>
      <c r="RXJ95" s="23"/>
      <c r="RXK95" s="23"/>
      <c r="RXL95" s="23"/>
      <c r="RXM95" s="23"/>
      <c r="RXN95" s="23"/>
      <c r="RXO95" s="23"/>
      <c r="RXP95" s="23"/>
      <c r="RXQ95" s="23"/>
      <c r="RXR95" s="23"/>
      <c r="RXS95" s="23"/>
      <c r="RXT95" s="23"/>
      <c r="RXU95" s="23"/>
      <c r="RXV95" s="23"/>
      <c r="RXW95" s="23"/>
      <c r="RXX95" s="23"/>
      <c r="RXY95" s="23"/>
      <c r="RXZ95" s="23"/>
      <c r="RYA95" s="23"/>
      <c r="RYB95" s="23"/>
      <c r="RYC95" s="23"/>
      <c r="RYD95" s="23"/>
      <c r="RYE95" s="23"/>
      <c r="RYF95" s="23"/>
      <c r="RYG95" s="23"/>
      <c r="RYH95" s="23"/>
      <c r="RYI95" s="23"/>
      <c r="RYJ95" s="23"/>
      <c r="RYK95" s="23"/>
      <c r="RYL95" s="23"/>
      <c r="RYM95" s="23"/>
      <c r="RYN95" s="23"/>
      <c r="RYO95" s="23"/>
      <c r="RYP95" s="23"/>
      <c r="RYQ95" s="23"/>
      <c r="RYR95" s="23"/>
      <c r="RYS95" s="23"/>
      <c r="RYT95" s="23"/>
      <c r="RYU95" s="23"/>
      <c r="RYV95" s="23"/>
      <c r="RYW95" s="23"/>
      <c r="RYX95" s="23"/>
      <c r="RYY95" s="23"/>
      <c r="RYZ95" s="23"/>
      <c r="RZA95" s="23"/>
      <c r="RZB95" s="23"/>
      <c r="RZC95" s="23"/>
      <c r="RZD95" s="23"/>
      <c r="RZE95" s="23"/>
      <c r="RZF95" s="23"/>
      <c r="RZG95" s="23"/>
      <c r="RZH95" s="23"/>
      <c r="RZI95" s="23"/>
      <c r="RZJ95" s="23"/>
      <c r="RZK95" s="23"/>
      <c r="RZL95" s="23"/>
      <c r="RZM95" s="23"/>
      <c r="RZN95" s="23"/>
      <c r="RZO95" s="23"/>
      <c r="RZP95" s="23"/>
      <c r="RZQ95" s="23"/>
      <c r="RZR95" s="23"/>
      <c r="RZS95" s="23"/>
      <c r="RZT95" s="23"/>
      <c r="RZU95" s="23"/>
      <c r="RZV95" s="23"/>
      <c r="RZW95" s="23"/>
      <c r="RZX95" s="23"/>
      <c r="RZY95" s="23"/>
      <c r="RZZ95" s="23"/>
      <c r="SAA95" s="23"/>
      <c r="SAB95" s="23"/>
      <c r="SAC95" s="23"/>
      <c r="SAD95" s="23"/>
      <c r="SAE95" s="23"/>
      <c r="SAF95" s="23"/>
      <c r="SAG95" s="23"/>
      <c r="SAH95" s="23"/>
      <c r="SAI95" s="23"/>
      <c r="SAJ95" s="23"/>
      <c r="SAK95" s="23"/>
      <c r="SAL95" s="23"/>
      <c r="SAM95" s="23"/>
      <c r="SAN95" s="23"/>
      <c r="SAO95" s="23"/>
      <c r="SAP95" s="23"/>
      <c r="SAQ95" s="23"/>
      <c r="SAR95" s="23"/>
      <c r="SAS95" s="23"/>
      <c r="SAT95" s="23"/>
      <c r="SAU95" s="23"/>
      <c r="SAV95" s="23"/>
      <c r="SAW95" s="23"/>
      <c r="SAX95" s="23"/>
      <c r="SAY95" s="23"/>
      <c r="SAZ95" s="23"/>
      <c r="SBA95" s="23"/>
      <c r="SBB95" s="23"/>
      <c r="SBC95" s="23"/>
      <c r="SBD95" s="23"/>
      <c r="SBE95" s="23"/>
      <c r="SBF95" s="23"/>
      <c r="SBG95" s="23"/>
      <c r="SBH95" s="23"/>
      <c r="SBI95" s="23"/>
      <c r="SBJ95" s="23"/>
      <c r="SBK95" s="23"/>
      <c r="SBL95" s="23"/>
      <c r="SBM95" s="23"/>
      <c r="SBN95" s="23"/>
      <c r="SBO95" s="23"/>
      <c r="SBP95" s="23"/>
      <c r="SBQ95" s="23"/>
      <c r="SBR95" s="23"/>
      <c r="SBS95" s="23"/>
      <c r="SBT95" s="23"/>
      <c r="SBU95" s="23"/>
      <c r="SBV95" s="23"/>
      <c r="SBW95" s="23"/>
      <c r="SBX95" s="23"/>
      <c r="SBY95" s="23"/>
      <c r="SBZ95" s="23"/>
      <c r="SCA95" s="23"/>
      <c r="SCB95" s="23"/>
      <c r="SCC95" s="23"/>
      <c r="SCD95" s="23"/>
      <c r="SCE95" s="23"/>
      <c r="SCF95" s="23"/>
      <c r="SCG95" s="23"/>
      <c r="SCH95" s="23"/>
      <c r="SCI95" s="23"/>
      <c r="SCJ95" s="23"/>
      <c r="SCK95" s="23"/>
      <c r="SCL95" s="23"/>
      <c r="SCM95" s="23"/>
      <c r="SCN95" s="23"/>
      <c r="SCO95" s="23"/>
      <c r="SCP95" s="23"/>
      <c r="SCQ95" s="23"/>
      <c r="SCR95" s="23"/>
      <c r="SCS95" s="23"/>
      <c r="SCT95" s="23"/>
      <c r="SCU95" s="23"/>
      <c r="SCV95" s="23"/>
      <c r="SCW95" s="23"/>
      <c r="SCX95" s="23"/>
      <c r="SCY95" s="23"/>
      <c r="SCZ95" s="23"/>
      <c r="SDA95" s="23"/>
      <c r="SDB95" s="23"/>
      <c r="SDC95" s="23"/>
      <c r="SDD95" s="23"/>
      <c r="SDE95" s="23"/>
      <c r="SDF95" s="23"/>
      <c r="SDG95" s="23"/>
      <c r="SDH95" s="23"/>
      <c r="SDI95" s="23"/>
      <c r="SDJ95" s="23"/>
      <c r="SDK95" s="23"/>
      <c r="SDL95" s="23"/>
      <c r="SDM95" s="23"/>
      <c r="SDN95" s="23"/>
      <c r="SDO95" s="23"/>
      <c r="SDP95" s="23"/>
      <c r="SDQ95" s="23"/>
      <c r="SDR95" s="23"/>
      <c r="SDS95" s="23"/>
      <c r="SDT95" s="23"/>
      <c r="SDU95" s="23"/>
      <c r="SDV95" s="23"/>
      <c r="SDW95" s="23"/>
      <c r="SDX95" s="23"/>
      <c r="SDY95" s="23"/>
      <c r="SDZ95" s="23"/>
      <c r="SEA95" s="23"/>
      <c r="SEB95" s="23"/>
      <c r="SEC95" s="23"/>
      <c r="SED95" s="23"/>
      <c r="SEE95" s="23"/>
      <c r="SEF95" s="23"/>
      <c r="SEG95" s="23"/>
      <c r="SEH95" s="23"/>
      <c r="SEI95" s="23"/>
      <c r="SEJ95" s="23"/>
      <c r="SEK95" s="23"/>
      <c r="SEL95" s="23"/>
      <c r="SEM95" s="23"/>
      <c r="SEN95" s="23"/>
      <c r="SEO95" s="23"/>
      <c r="SEP95" s="23"/>
      <c r="SEQ95" s="23"/>
      <c r="SER95" s="23"/>
      <c r="SES95" s="23"/>
      <c r="SET95" s="23"/>
      <c r="SEU95" s="23"/>
      <c r="SEV95" s="23"/>
      <c r="SEW95" s="23"/>
      <c r="SEX95" s="23"/>
      <c r="SEY95" s="23"/>
      <c r="SEZ95" s="23"/>
      <c r="SFA95" s="23"/>
      <c r="SFB95" s="23"/>
      <c r="SFC95" s="23"/>
      <c r="SFD95" s="23"/>
      <c r="SFE95" s="23"/>
      <c r="SFF95" s="23"/>
      <c r="SFG95" s="23"/>
      <c r="SFH95" s="23"/>
      <c r="SFI95" s="23"/>
      <c r="SFJ95" s="23"/>
      <c r="SFK95" s="23"/>
      <c r="SFL95" s="23"/>
      <c r="SFM95" s="23"/>
      <c r="SFN95" s="23"/>
      <c r="SFO95" s="23"/>
      <c r="SFP95" s="23"/>
      <c r="SFQ95" s="23"/>
      <c r="SFR95" s="23"/>
      <c r="SFS95" s="23"/>
      <c r="SFT95" s="23"/>
      <c r="SFU95" s="23"/>
      <c r="SFV95" s="23"/>
      <c r="SFW95" s="23"/>
      <c r="SFX95" s="23"/>
      <c r="SFY95" s="23"/>
      <c r="SFZ95" s="23"/>
      <c r="SGA95" s="23"/>
      <c r="SGB95" s="23"/>
      <c r="SGC95" s="23"/>
      <c r="SGD95" s="23"/>
      <c r="SGE95" s="23"/>
      <c r="SGF95" s="23"/>
      <c r="SGG95" s="23"/>
      <c r="SGH95" s="23"/>
      <c r="SGI95" s="23"/>
      <c r="SGJ95" s="23"/>
      <c r="SGK95" s="23"/>
      <c r="SGL95" s="23"/>
      <c r="SGM95" s="23"/>
      <c r="SGN95" s="23"/>
      <c r="SGO95" s="23"/>
      <c r="SGP95" s="23"/>
      <c r="SGQ95" s="23"/>
      <c r="SGR95" s="23"/>
      <c r="SGS95" s="23"/>
      <c r="SGT95" s="23"/>
      <c r="SGU95" s="23"/>
      <c r="SGV95" s="23"/>
      <c r="SGW95" s="23"/>
      <c r="SGX95" s="23"/>
      <c r="SGY95" s="23"/>
      <c r="SGZ95" s="23"/>
      <c r="SHA95" s="23"/>
      <c r="SHB95" s="23"/>
      <c r="SHC95" s="23"/>
      <c r="SHD95" s="23"/>
      <c r="SHE95" s="23"/>
      <c r="SHF95" s="23"/>
      <c r="SHG95" s="23"/>
      <c r="SHH95" s="23"/>
      <c r="SHI95" s="23"/>
      <c r="SHJ95" s="23"/>
      <c r="SHK95" s="23"/>
      <c r="SHL95" s="23"/>
      <c r="SHM95" s="23"/>
      <c r="SHN95" s="23"/>
      <c r="SHO95" s="23"/>
      <c r="SHP95" s="23"/>
      <c r="SHQ95" s="23"/>
      <c r="SHR95" s="23"/>
      <c r="SHS95" s="23"/>
      <c r="SHT95" s="23"/>
      <c r="SHU95" s="23"/>
      <c r="SHV95" s="23"/>
      <c r="SHW95" s="23"/>
      <c r="SHX95" s="23"/>
      <c r="SHY95" s="23"/>
      <c r="SHZ95" s="23"/>
      <c r="SIA95" s="23"/>
      <c r="SIB95" s="23"/>
      <c r="SIC95" s="23"/>
      <c r="SID95" s="23"/>
      <c r="SIE95" s="23"/>
      <c r="SIF95" s="23"/>
      <c r="SIG95" s="23"/>
      <c r="SIH95" s="23"/>
      <c r="SII95" s="23"/>
      <c r="SIJ95" s="23"/>
      <c r="SIK95" s="23"/>
      <c r="SIL95" s="23"/>
      <c r="SIM95" s="23"/>
      <c r="SIN95" s="23"/>
      <c r="SIO95" s="23"/>
      <c r="SIP95" s="23"/>
      <c r="SIQ95" s="23"/>
      <c r="SIR95" s="23"/>
      <c r="SIS95" s="23"/>
      <c r="SIT95" s="23"/>
      <c r="SIU95" s="23"/>
      <c r="SIV95" s="23"/>
      <c r="SIW95" s="23"/>
      <c r="SIX95" s="23"/>
      <c r="SIY95" s="23"/>
      <c r="SIZ95" s="23"/>
      <c r="SJA95" s="23"/>
      <c r="SJB95" s="23"/>
      <c r="SJC95" s="23"/>
      <c r="SJD95" s="23"/>
      <c r="SJE95" s="23"/>
      <c r="SJF95" s="23"/>
      <c r="SJG95" s="23"/>
      <c r="SJH95" s="23"/>
      <c r="SJI95" s="23"/>
      <c r="SJJ95" s="23"/>
      <c r="SJK95" s="23"/>
      <c r="SJL95" s="23"/>
      <c r="SJM95" s="23"/>
      <c r="SJN95" s="23"/>
      <c r="SJO95" s="23"/>
      <c r="SJP95" s="23"/>
      <c r="SJQ95" s="23"/>
      <c r="SJR95" s="23"/>
      <c r="SJS95" s="23"/>
      <c r="SJT95" s="23"/>
      <c r="SJU95" s="23"/>
      <c r="SJV95" s="23"/>
      <c r="SJW95" s="23"/>
      <c r="SJX95" s="23"/>
      <c r="SJY95" s="23"/>
      <c r="SJZ95" s="23"/>
      <c r="SKA95" s="23"/>
      <c r="SKB95" s="23"/>
      <c r="SKC95" s="23"/>
      <c r="SKD95" s="23"/>
      <c r="SKE95" s="23"/>
      <c r="SKF95" s="23"/>
      <c r="SKG95" s="23"/>
      <c r="SKH95" s="23"/>
      <c r="SKI95" s="23"/>
      <c r="SKJ95" s="23"/>
      <c r="SKK95" s="23"/>
      <c r="SKL95" s="23"/>
      <c r="SKM95" s="23"/>
      <c r="SKN95" s="23"/>
      <c r="SKO95" s="23"/>
      <c r="SKP95" s="23"/>
      <c r="SKQ95" s="23"/>
      <c r="SKR95" s="23"/>
      <c r="SKS95" s="23"/>
      <c r="SKT95" s="23"/>
      <c r="SKU95" s="23"/>
      <c r="SKV95" s="23"/>
      <c r="SKW95" s="23"/>
      <c r="SKX95" s="23"/>
      <c r="SKY95" s="23"/>
      <c r="SKZ95" s="23"/>
      <c r="SLA95" s="23"/>
      <c r="SLB95" s="23"/>
      <c r="SLC95" s="23"/>
      <c r="SLD95" s="23"/>
      <c r="SLE95" s="23"/>
      <c r="SLF95" s="23"/>
      <c r="SLG95" s="23"/>
      <c r="SLH95" s="23"/>
      <c r="SLI95" s="23"/>
      <c r="SLJ95" s="23"/>
      <c r="SLK95" s="23"/>
      <c r="SLL95" s="23"/>
      <c r="SLM95" s="23"/>
      <c r="SLN95" s="23"/>
      <c r="SLO95" s="23"/>
      <c r="SLP95" s="23"/>
      <c r="SLQ95" s="23"/>
      <c r="SLR95" s="23"/>
      <c r="SLS95" s="23"/>
      <c r="SLT95" s="23"/>
      <c r="SLU95" s="23"/>
      <c r="SLV95" s="23"/>
      <c r="SLW95" s="23"/>
      <c r="SLX95" s="23"/>
      <c r="SLY95" s="23"/>
      <c r="SLZ95" s="23"/>
      <c r="SMA95" s="23"/>
      <c r="SMB95" s="23"/>
      <c r="SMC95" s="23"/>
      <c r="SMD95" s="23"/>
      <c r="SME95" s="23"/>
      <c r="SMF95" s="23"/>
      <c r="SMG95" s="23"/>
      <c r="SMH95" s="23"/>
      <c r="SMI95" s="23"/>
      <c r="SMJ95" s="23"/>
      <c r="SMK95" s="23"/>
      <c r="SML95" s="23"/>
      <c r="SMM95" s="23"/>
      <c r="SMN95" s="23"/>
      <c r="SMO95" s="23"/>
      <c r="SMP95" s="23"/>
      <c r="SMQ95" s="23"/>
      <c r="SMR95" s="23"/>
      <c r="SMS95" s="23"/>
      <c r="SMT95" s="23"/>
      <c r="SMU95" s="23"/>
      <c r="SMV95" s="23"/>
      <c r="SMW95" s="23"/>
      <c r="SMX95" s="23"/>
      <c r="SMY95" s="23"/>
      <c r="SMZ95" s="23"/>
      <c r="SNA95" s="23"/>
      <c r="SNB95" s="23"/>
      <c r="SNC95" s="23"/>
      <c r="SND95" s="23"/>
      <c r="SNE95" s="23"/>
      <c r="SNF95" s="23"/>
      <c r="SNG95" s="23"/>
      <c r="SNH95" s="23"/>
      <c r="SNI95" s="23"/>
      <c r="SNJ95" s="23"/>
      <c r="SNK95" s="23"/>
      <c r="SNL95" s="23"/>
      <c r="SNM95" s="23"/>
      <c r="SNN95" s="23"/>
      <c r="SNO95" s="23"/>
      <c r="SNP95" s="23"/>
      <c r="SNQ95" s="23"/>
      <c r="SNR95" s="23"/>
      <c r="SNS95" s="23"/>
      <c r="SNT95" s="23"/>
      <c r="SNU95" s="23"/>
      <c r="SNV95" s="23"/>
      <c r="SNW95" s="23"/>
      <c r="SNX95" s="23"/>
      <c r="SNY95" s="23"/>
      <c r="SNZ95" s="23"/>
      <c r="SOA95" s="23"/>
      <c r="SOB95" s="23"/>
      <c r="SOC95" s="23"/>
      <c r="SOD95" s="23"/>
      <c r="SOE95" s="23"/>
      <c r="SOF95" s="23"/>
      <c r="SOG95" s="23"/>
      <c r="SOH95" s="23"/>
      <c r="SOI95" s="23"/>
      <c r="SOJ95" s="23"/>
      <c r="SOK95" s="23"/>
      <c r="SOL95" s="23"/>
      <c r="SOM95" s="23"/>
      <c r="SON95" s="23"/>
      <c r="SOO95" s="23"/>
      <c r="SOP95" s="23"/>
      <c r="SOQ95" s="23"/>
      <c r="SOR95" s="23"/>
      <c r="SOS95" s="23"/>
      <c r="SOT95" s="23"/>
      <c r="SOU95" s="23"/>
      <c r="SOV95" s="23"/>
      <c r="SOW95" s="23"/>
      <c r="SOX95" s="23"/>
      <c r="SOY95" s="23"/>
      <c r="SOZ95" s="23"/>
      <c r="SPA95" s="23"/>
      <c r="SPB95" s="23"/>
      <c r="SPC95" s="23"/>
      <c r="SPD95" s="23"/>
      <c r="SPE95" s="23"/>
      <c r="SPF95" s="23"/>
      <c r="SPG95" s="23"/>
      <c r="SPH95" s="23"/>
      <c r="SPI95" s="23"/>
      <c r="SPJ95" s="23"/>
      <c r="SPK95" s="23"/>
      <c r="SPL95" s="23"/>
      <c r="SPM95" s="23"/>
      <c r="SPN95" s="23"/>
      <c r="SPO95" s="23"/>
      <c r="SPP95" s="23"/>
      <c r="SPQ95" s="23"/>
      <c r="SPR95" s="23"/>
      <c r="SPS95" s="23"/>
      <c r="SPT95" s="23"/>
      <c r="SPU95" s="23"/>
      <c r="SPV95" s="23"/>
      <c r="SPW95" s="23"/>
      <c r="SPX95" s="23"/>
      <c r="SPY95" s="23"/>
      <c r="SPZ95" s="23"/>
      <c r="SQA95" s="23"/>
      <c r="SQB95" s="23"/>
      <c r="SQC95" s="23"/>
      <c r="SQD95" s="23"/>
      <c r="SQE95" s="23"/>
      <c r="SQF95" s="23"/>
      <c r="SQG95" s="23"/>
      <c r="SQH95" s="23"/>
      <c r="SQI95" s="23"/>
      <c r="SQJ95" s="23"/>
      <c r="SQK95" s="23"/>
      <c r="SQL95" s="23"/>
      <c r="SQM95" s="23"/>
      <c r="SQN95" s="23"/>
      <c r="SQO95" s="23"/>
      <c r="SQP95" s="23"/>
      <c r="SQQ95" s="23"/>
      <c r="SQR95" s="23"/>
      <c r="SQS95" s="23"/>
      <c r="SQT95" s="23"/>
      <c r="SQU95" s="23"/>
      <c r="SQV95" s="23"/>
      <c r="SQW95" s="23"/>
      <c r="SQX95" s="23"/>
      <c r="SQY95" s="23"/>
      <c r="SQZ95" s="23"/>
      <c r="SRA95" s="23"/>
      <c r="SRB95" s="23"/>
      <c r="SRC95" s="23"/>
      <c r="SRD95" s="23"/>
      <c r="SRE95" s="23"/>
      <c r="SRF95" s="23"/>
      <c r="SRG95" s="23"/>
      <c r="SRH95" s="23"/>
      <c r="SRI95" s="23"/>
      <c r="SRJ95" s="23"/>
      <c r="SRK95" s="23"/>
      <c r="SRL95" s="23"/>
      <c r="SRM95" s="23"/>
      <c r="SRN95" s="23"/>
      <c r="SRO95" s="23"/>
      <c r="SRP95" s="23"/>
      <c r="SRQ95" s="23"/>
      <c r="SRR95" s="23"/>
      <c r="SRS95" s="23"/>
      <c r="SRT95" s="23"/>
      <c r="SRU95" s="23"/>
      <c r="SRV95" s="23"/>
      <c r="SRW95" s="23"/>
      <c r="SRX95" s="23"/>
      <c r="SRY95" s="23"/>
      <c r="SRZ95" s="23"/>
      <c r="SSA95" s="23"/>
      <c r="SSB95" s="23"/>
      <c r="SSC95" s="23"/>
      <c r="SSD95" s="23"/>
      <c r="SSE95" s="23"/>
      <c r="SSF95" s="23"/>
      <c r="SSG95" s="23"/>
      <c r="SSH95" s="23"/>
      <c r="SSI95" s="23"/>
      <c r="SSJ95" s="23"/>
      <c r="SSK95" s="23"/>
      <c r="SSL95" s="23"/>
      <c r="SSM95" s="23"/>
      <c r="SSN95" s="23"/>
      <c r="SSO95" s="23"/>
      <c r="SSP95" s="23"/>
      <c r="SSQ95" s="23"/>
      <c r="SSR95" s="23"/>
      <c r="SSS95" s="23"/>
      <c r="SST95" s="23"/>
      <c r="SSU95" s="23"/>
      <c r="SSV95" s="23"/>
      <c r="SSW95" s="23"/>
      <c r="SSX95" s="23"/>
      <c r="SSY95" s="23"/>
      <c r="SSZ95" s="23"/>
      <c r="STA95" s="23"/>
      <c r="STB95" s="23"/>
      <c r="STC95" s="23"/>
      <c r="STD95" s="23"/>
      <c r="STE95" s="23"/>
      <c r="STF95" s="23"/>
      <c r="STG95" s="23"/>
      <c r="STH95" s="23"/>
      <c r="STI95" s="23"/>
      <c r="STJ95" s="23"/>
      <c r="STK95" s="23"/>
      <c r="STL95" s="23"/>
      <c r="STM95" s="23"/>
      <c r="STN95" s="23"/>
      <c r="STO95" s="23"/>
      <c r="STP95" s="23"/>
      <c r="STQ95" s="23"/>
      <c r="STR95" s="23"/>
      <c r="STS95" s="23"/>
      <c r="STT95" s="23"/>
      <c r="STU95" s="23"/>
      <c r="STV95" s="23"/>
      <c r="STW95" s="23"/>
      <c r="STX95" s="23"/>
      <c r="STY95" s="23"/>
      <c r="STZ95" s="23"/>
      <c r="SUA95" s="23"/>
      <c r="SUB95" s="23"/>
      <c r="SUC95" s="23"/>
      <c r="SUD95" s="23"/>
      <c r="SUE95" s="23"/>
      <c r="SUF95" s="23"/>
      <c r="SUG95" s="23"/>
      <c r="SUH95" s="23"/>
      <c r="SUI95" s="23"/>
      <c r="SUJ95" s="23"/>
      <c r="SUK95" s="23"/>
      <c r="SUL95" s="23"/>
      <c r="SUM95" s="23"/>
      <c r="SUN95" s="23"/>
      <c r="SUO95" s="23"/>
      <c r="SUP95" s="23"/>
      <c r="SUQ95" s="23"/>
      <c r="SUR95" s="23"/>
      <c r="SUS95" s="23"/>
      <c r="SUT95" s="23"/>
      <c r="SUU95" s="23"/>
      <c r="SUV95" s="23"/>
      <c r="SUW95" s="23"/>
      <c r="SUX95" s="23"/>
      <c r="SUY95" s="23"/>
      <c r="SUZ95" s="23"/>
      <c r="SVA95" s="23"/>
      <c r="SVB95" s="23"/>
      <c r="SVC95" s="23"/>
      <c r="SVD95" s="23"/>
      <c r="SVE95" s="23"/>
      <c r="SVF95" s="23"/>
      <c r="SVG95" s="23"/>
      <c r="SVH95" s="23"/>
      <c r="SVI95" s="23"/>
      <c r="SVJ95" s="23"/>
      <c r="SVK95" s="23"/>
      <c r="SVL95" s="23"/>
      <c r="SVM95" s="23"/>
      <c r="SVN95" s="23"/>
      <c r="SVO95" s="23"/>
      <c r="SVP95" s="23"/>
      <c r="SVQ95" s="23"/>
      <c r="SVR95" s="23"/>
      <c r="SVS95" s="23"/>
      <c r="SVT95" s="23"/>
      <c r="SVU95" s="23"/>
      <c r="SVV95" s="23"/>
      <c r="SVW95" s="23"/>
      <c r="SVX95" s="23"/>
      <c r="SVY95" s="23"/>
      <c r="SVZ95" s="23"/>
      <c r="SWA95" s="23"/>
      <c r="SWB95" s="23"/>
      <c r="SWC95" s="23"/>
      <c r="SWD95" s="23"/>
      <c r="SWE95" s="23"/>
      <c r="SWF95" s="23"/>
      <c r="SWG95" s="23"/>
      <c r="SWH95" s="23"/>
      <c r="SWI95" s="23"/>
      <c r="SWJ95" s="23"/>
      <c r="SWK95" s="23"/>
      <c r="SWL95" s="23"/>
      <c r="SWM95" s="23"/>
      <c r="SWN95" s="23"/>
      <c r="SWO95" s="23"/>
      <c r="SWP95" s="23"/>
      <c r="SWQ95" s="23"/>
      <c r="SWR95" s="23"/>
      <c r="SWS95" s="23"/>
      <c r="SWT95" s="23"/>
      <c r="SWU95" s="23"/>
      <c r="SWV95" s="23"/>
      <c r="SWW95" s="23"/>
      <c r="SWX95" s="23"/>
      <c r="SWY95" s="23"/>
      <c r="SWZ95" s="23"/>
      <c r="SXA95" s="23"/>
      <c r="SXB95" s="23"/>
      <c r="SXC95" s="23"/>
      <c r="SXD95" s="23"/>
      <c r="SXE95" s="23"/>
      <c r="SXF95" s="23"/>
      <c r="SXG95" s="23"/>
      <c r="SXH95" s="23"/>
      <c r="SXI95" s="23"/>
      <c r="SXJ95" s="23"/>
      <c r="SXK95" s="23"/>
      <c r="SXL95" s="23"/>
      <c r="SXM95" s="23"/>
      <c r="SXN95" s="23"/>
      <c r="SXO95" s="23"/>
      <c r="SXP95" s="23"/>
      <c r="SXQ95" s="23"/>
      <c r="SXR95" s="23"/>
      <c r="SXS95" s="23"/>
      <c r="SXT95" s="23"/>
      <c r="SXU95" s="23"/>
      <c r="SXV95" s="23"/>
      <c r="SXW95" s="23"/>
      <c r="SXX95" s="23"/>
      <c r="SXY95" s="23"/>
      <c r="SXZ95" s="23"/>
      <c r="SYA95" s="23"/>
      <c r="SYB95" s="23"/>
      <c r="SYC95" s="23"/>
      <c r="SYD95" s="23"/>
      <c r="SYE95" s="23"/>
      <c r="SYF95" s="23"/>
      <c r="SYG95" s="23"/>
      <c r="SYH95" s="23"/>
      <c r="SYI95" s="23"/>
      <c r="SYJ95" s="23"/>
      <c r="SYK95" s="23"/>
      <c r="SYL95" s="23"/>
      <c r="SYM95" s="23"/>
      <c r="SYN95" s="23"/>
      <c r="SYO95" s="23"/>
      <c r="SYP95" s="23"/>
      <c r="SYQ95" s="23"/>
      <c r="SYR95" s="23"/>
      <c r="SYS95" s="23"/>
      <c r="SYT95" s="23"/>
      <c r="SYU95" s="23"/>
      <c r="SYV95" s="23"/>
      <c r="SYW95" s="23"/>
      <c r="SYX95" s="23"/>
      <c r="SYY95" s="23"/>
      <c r="SYZ95" s="23"/>
      <c r="SZA95" s="23"/>
      <c r="SZB95" s="23"/>
      <c r="SZC95" s="23"/>
      <c r="SZD95" s="23"/>
      <c r="SZE95" s="23"/>
      <c r="SZF95" s="23"/>
      <c r="SZG95" s="23"/>
      <c r="SZH95" s="23"/>
      <c r="SZI95" s="23"/>
      <c r="SZJ95" s="23"/>
      <c r="SZK95" s="23"/>
      <c r="SZL95" s="23"/>
      <c r="SZM95" s="23"/>
      <c r="SZN95" s="23"/>
      <c r="SZO95" s="23"/>
      <c r="SZP95" s="23"/>
      <c r="SZQ95" s="23"/>
      <c r="SZR95" s="23"/>
      <c r="SZS95" s="23"/>
      <c r="SZT95" s="23"/>
      <c r="SZU95" s="23"/>
      <c r="SZV95" s="23"/>
      <c r="SZW95" s="23"/>
      <c r="SZX95" s="23"/>
      <c r="SZY95" s="23"/>
      <c r="SZZ95" s="23"/>
      <c r="TAA95" s="23"/>
      <c r="TAB95" s="23"/>
      <c r="TAC95" s="23"/>
      <c r="TAD95" s="23"/>
      <c r="TAE95" s="23"/>
      <c r="TAF95" s="23"/>
      <c r="TAG95" s="23"/>
      <c r="TAH95" s="23"/>
      <c r="TAI95" s="23"/>
      <c r="TAJ95" s="23"/>
      <c r="TAK95" s="23"/>
      <c r="TAL95" s="23"/>
      <c r="TAM95" s="23"/>
      <c r="TAN95" s="23"/>
      <c r="TAO95" s="23"/>
      <c r="TAP95" s="23"/>
      <c r="TAQ95" s="23"/>
      <c r="TAR95" s="23"/>
      <c r="TAS95" s="23"/>
      <c r="TAT95" s="23"/>
      <c r="TAU95" s="23"/>
      <c r="TAV95" s="23"/>
      <c r="TAW95" s="23"/>
      <c r="TAX95" s="23"/>
      <c r="TAY95" s="23"/>
      <c r="TAZ95" s="23"/>
      <c r="TBA95" s="23"/>
      <c r="TBB95" s="23"/>
      <c r="TBC95" s="23"/>
      <c r="TBD95" s="23"/>
      <c r="TBE95" s="23"/>
      <c r="TBF95" s="23"/>
      <c r="TBG95" s="23"/>
      <c r="TBH95" s="23"/>
      <c r="TBI95" s="23"/>
      <c r="TBJ95" s="23"/>
      <c r="TBK95" s="23"/>
      <c r="TBL95" s="23"/>
      <c r="TBM95" s="23"/>
      <c r="TBN95" s="23"/>
      <c r="TBO95" s="23"/>
      <c r="TBP95" s="23"/>
      <c r="TBQ95" s="23"/>
      <c r="TBR95" s="23"/>
      <c r="TBS95" s="23"/>
      <c r="TBT95" s="23"/>
      <c r="TBU95" s="23"/>
      <c r="TBV95" s="23"/>
      <c r="TBW95" s="23"/>
      <c r="TBX95" s="23"/>
      <c r="TBY95" s="23"/>
      <c r="TBZ95" s="23"/>
      <c r="TCA95" s="23"/>
      <c r="TCB95" s="23"/>
      <c r="TCC95" s="23"/>
      <c r="TCD95" s="23"/>
      <c r="TCE95" s="23"/>
      <c r="TCF95" s="23"/>
      <c r="TCG95" s="23"/>
      <c r="TCH95" s="23"/>
      <c r="TCI95" s="23"/>
      <c r="TCJ95" s="23"/>
      <c r="TCK95" s="23"/>
      <c r="TCL95" s="23"/>
      <c r="TCM95" s="23"/>
      <c r="TCN95" s="23"/>
      <c r="TCO95" s="23"/>
      <c r="TCP95" s="23"/>
      <c r="TCQ95" s="23"/>
      <c r="TCR95" s="23"/>
      <c r="TCS95" s="23"/>
      <c r="TCT95" s="23"/>
      <c r="TCU95" s="23"/>
      <c r="TCV95" s="23"/>
      <c r="TCW95" s="23"/>
      <c r="TCX95" s="23"/>
      <c r="TCY95" s="23"/>
      <c r="TCZ95" s="23"/>
      <c r="TDA95" s="23"/>
      <c r="TDB95" s="23"/>
      <c r="TDC95" s="23"/>
      <c r="TDD95" s="23"/>
      <c r="TDE95" s="23"/>
      <c r="TDF95" s="23"/>
      <c r="TDG95" s="23"/>
      <c r="TDH95" s="23"/>
      <c r="TDI95" s="23"/>
      <c r="TDJ95" s="23"/>
      <c r="TDK95" s="23"/>
      <c r="TDL95" s="23"/>
      <c r="TDM95" s="23"/>
      <c r="TDN95" s="23"/>
      <c r="TDO95" s="23"/>
      <c r="TDP95" s="23"/>
      <c r="TDQ95" s="23"/>
      <c r="TDR95" s="23"/>
      <c r="TDS95" s="23"/>
      <c r="TDT95" s="23"/>
      <c r="TDU95" s="23"/>
      <c r="TDV95" s="23"/>
      <c r="TDW95" s="23"/>
      <c r="TDX95" s="23"/>
      <c r="TDY95" s="23"/>
      <c r="TDZ95" s="23"/>
      <c r="TEA95" s="23"/>
      <c r="TEB95" s="23"/>
      <c r="TEC95" s="23"/>
      <c r="TED95" s="23"/>
      <c r="TEE95" s="23"/>
      <c r="TEF95" s="23"/>
      <c r="TEG95" s="23"/>
      <c r="TEH95" s="23"/>
      <c r="TEI95" s="23"/>
      <c r="TEJ95" s="23"/>
      <c r="TEK95" s="23"/>
      <c r="TEL95" s="23"/>
      <c r="TEM95" s="23"/>
      <c r="TEN95" s="23"/>
      <c r="TEO95" s="23"/>
      <c r="TEP95" s="23"/>
      <c r="TEQ95" s="23"/>
      <c r="TER95" s="23"/>
      <c r="TES95" s="23"/>
      <c r="TET95" s="23"/>
      <c r="TEU95" s="23"/>
      <c r="TEV95" s="23"/>
      <c r="TEW95" s="23"/>
      <c r="TEX95" s="23"/>
      <c r="TEY95" s="23"/>
      <c r="TEZ95" s="23"/>
      <c r="TFA95" s="23"/>
      <c r="TFB95" s="23"/>
      <c r="TFC95" s="23"/>
      <c r="TFD95" s="23"/>
      <c r="TFE95" s="23"/>
      <c r="TFF95" s="23"/>
      <c r="TFG95" s="23"/>
      <c r="TFH95" s="23"/>
      <c r="TFI95" s="23"/>
      <c r="TFJ95" s="23"/>
      <c r="TFK95" s="23"/>
      <c r="TFL95" s="23"/>
      <c r="TFM95" s="23"/>
      <c r="TFN95" s="23"/>
      <c r="TFO95" s="23"/>
      <c r="TFP95" s="23"/>
      <c r="TFQ95" s="23"/>
      <c r="TFR95" s="23"/>
      <c r="TFS95" s="23"/>
      <c r="TFT95" s="23"/>
      <c r="TFU95" s="23"/>
      <c r="TFV95" s="23"/>
      <c r="TFW95" s="23"/>
      <c r="TFX95" s="23"/>
      <c r="TFY95" s="23"/>
      <c r="TFZ95" s="23"/>
      <c r="TGA95" s="23"/>
      <c r="TGB95" s="23"/>
      <c r="TGC95" s="23"/>
      <c r="TGD95" s="23"/>
      <c r="TGE95" s="23"/>
      <c r="TGF95" s="23"/>
      <c r="TGG95" s="23"/>
      <c r="TGH95" s="23"/>
      <c r="TGI95" s="23"/>
      <c r="TGJ95" s="23"/>
      <c r="TGK95" s="23"/>
      <c r="TGL95" s="23"/>
      <c r="TGM95" s="23"/>
      <c r="TGN95" s="23"/>
      <c r="TGO95" s="23"/>
      <c r="TGP95" s="23"/>
      <c r="TGQ95" s="23"/>
      <c r="TGR95" s="23"/>
      <c r="TGS95" s="23"/>
      <c r="TGT95" s="23"/>
      <c r="TGU95" s="23"/>
      <c r="TGV95" s="23"/>
      <c r="TGW95" s="23"/>
      <c r="TGX95" s="23"/>
      <c r="TGY95" s="23"/>
      <c r="TGZ95" s="23"/>
      <c r="THA95" s="23"/>
      <c r="THB95" s="23"/>
      <c r="THC95" s="23"/>
      <c r="THD95" s="23"/>
      <c r="THE95" s="23"/>
      <c r="THF95" s="23"/>
      <c r="THG95" s="23"/>
      <c r="THH95" s="23"/>
      <c r="THI95" s="23"/>
      <c r="THJ95" s="23"/>
      <c r="THK95" s="23"/>
      <c r="THL95" s="23"/>
      <c r="THM95" s="23"/>
      <c r="THN95" s="23"/>
      <c r="THO95" s="23"/>
      <c r="THP95" s="23"/>
      <c r="THQ95" s="23"/>
      <c r="THR95" s="23"/>
      <c r="THS95" s="23"/>
      <c r="THT95" s="23"/>
      <c r="THU95" s="23"/>
      <c r="THV95" s="23"/>
      <c r="THW95" s="23"/>
      <c r="THX95" s="23"/>
      <c r="THY95" s="23"/>
      <c r="THZ95" s="23"/>
      <c r="TIA95" s="23"/>
      <c r="TIB95" s="23"/>
      <c r="TIC95" s="23"/>
      <c r="TID95" s="23"/>
      <c r="TIE95" s="23"/>
      <c r="TIF95" s="23"/>
      <c r="TIG95" s="23"/>
      <c r="TIH95" s="23"/>
      <c r="TII95" s="23"/>
      <c r="TIJ95" s="23"/>
      <c r="TIK95" s="23"/>
      <c r="TIL95" s="23"/>
      <c r="TIM95" s="23"/>
      <c r="TIN95" s="23"/>
      <c r="TIO95" s="23"/>
      <c r="TIP95" s="23"/>
      <c r="TIQ95" s="23"/>
      <c r="TIR95" s="23"/>
      <c r="TIS95" s="23"/>
      <c r="TIT95" s="23"/>
      <c r="TIU95" s="23"/>
      <c r="TIV95" s="23"/>
      <c r="TIW95" s="23"/>
      <c r="TIX95" s="23"/>
      <c r="TIY95" s="23"/>
      <c r="TIZ95" s="23"/>
      <c r="TJA95" s="23"/>
      <c r="TJB95" s="23"/>
      <c r="TJC95" s="23"/>
      <c r="TJD95" s="23"/>
      <c r="TJE95" s="23"/>
      <c r="TJF95" s="23"/>
      <c r="TJG95" s="23"/>
      <c r="TJH95" s="23"/>
      <c r="TJI95" s="23"/>
      <c r="TJJ95" s="23"/>
      <c r="TJK95" s="23"/>
      <c r="TJL95" s="23"/>
      <c r="TJM95" s="23"/>
      <c r="TJN95" s="23"/>
      <c r="TJO95" s="23"/>
      <c r="TJP95" s="23"/>
      <c r="TJQ95" s="23"/>
      <c r="TJR95" s="23"/>
      <c r="TJS95" s="23"/>
      <c r="TJT95" s="23"/>
      <c r="TJU95" s="23"/>
      <c r="TJV95" s="23"/>
      <c r="TJW95" s="23"/>
      <c r="TJX95" s="23"/>
      <c r="TJY95" s="23"/>
      <c r="TJZ95" s="23"/>
      <c r="TKA95" s="23"/>
      <c r="TKB95" s="23"/>
      <c r="TKC95" s="23"/>
      <c r="TKD95" s="23"/>
      <c r="TKE95" s="23"/>
      <c r="TKF95" s="23"/>
      <c r="TKG95" s="23"/>
      <c r="TKH95" s="23"/>
      <c r="TKI95" s="23"/>
      <c r="TKJ95" s="23"/>
      <c r="TKK95" s="23"/>
      <c r="TKL95" s="23"/>
      <c r="TKM95" s="23"/>
      <c r="TKN95" s="23"/>
      <c r="TKO95" s="23"/>
      <c r="TKP95" s="23"/>
      <c r="TKQ95" s="23"/>
      <c r="TKR95" s="23"/>
      <c r="TKS95" s="23"/>
      <c r="TKT95" s="23"/>
      <c r="TKU95" s="23"/>
      <c r="TKV95" s="23"/>
      <c r="TKW95" s="23"/>
      <c r="TKX95" s="23"/>
      <c r="TKY95" s="23"/>
      <c r="TKZ95" s="23"/>
      <c r="TLA95" s="23"/>
      <c r="TLB95" s="23"/>
      <c r="TLC95" s="23"/>
      <c r="TLD95" s="23"/>
      <c r="TLE95" s="23"/>
      <c r="TLF95" s="23"/>
      <c r="TLG95" s="23"/>
      <c r="TLH95" s="23"/>
      <c r="TLI95" s="23"/>
      <c r="TLJ95" s="23"/>
      <c r="TLK95" s="23"/>
      <c r="TLL95" s="23"/>
      <c r="TLM95" s="23"/>
      <c r="TLN95" s="23"/>
      <c r="TLO95" s="23"/>
      <c r="TLP95" s="23"/>
      <c r="TLQ95" s="23"/>
      <c r="TLR95" s="23"/>
      <c r="TLS95" s="23"/>
      <c r="TLT95" s="23"/>
      <c r="TLU95" s="23"/>
      <c r="TLV95" s="23"/>
      <c r="TLW95" s="23"/>
      <c r="TLX95" s="23"/>
      <c r="TLY95" s="23"/>
      <c r="TLZ95" s="23"/>
      <c r="TMA95" s="23"/>
      <c r="TMB95" s="23"/>
      <c r="TMC95" s="23"/>
      <c r="TMD95" s="23"/>
      <c r="TME95" s="23"/>
      <c r="TMF95" s="23"/>
      <c r="TMG95" s="23"/>
      <c r="TMH95" s="23"/>
      <c r="TMI95" s="23"/>
      <c r="TMJ95" s="23"/>
      <c r="TMK95" s="23"/>
      <c r="TML95" s="23"/>
      <c r="TMM95" s="23"/>
      <c r="TMN95" s="23"/>
      <c r="TMO95" s="23"/>
      <c r="TMP95" s="23"/>
      <c r="TMQ95" s="23"/>
      <c r="TMR95" s="23"/>
      <c r="TMS95" s="23"/>
      <c r="TMT95" s="23"/>
      <c r="TMU95" s="23"/>
      <c r="TMV95" s="23"/>
      <c r="TMW95" s="23"/>
      <c r="TMX95" s="23"/>
      <c r="TMY95" s="23"/>
      <c r="TMZ95" s="23"/>
      <c r="TNA95" s="23"/>
      <c r="TNB95" s="23"/>
      <c r="TNC95" s="23"/>
      <c r="TND95" s="23"/>
      <c r="TNE95" s="23"/>
      <c r="TNF95" s="23"/>
      <c r="TNG95" s="23"/>
      <c r="TNH95" s="23"/>
      <c r="TNI95" s="23"/>
      <c r="TNJ95" s="23"/>
      <c r="TNK95" s="23"/>
      <c r="TNL95" s="23"/>
      <c r="TNM95" s="23"/>
      <c r="TNN95" s="23"/>
      <c r="TNO95" s="23"/>
      <c r="TNP95" s="23"/>
      <c r="TNQ95" s="23"/>
      <c r="TNR95" s="23"/>
      <c r="TNS95" s="23"/>
      <c r="TNT95" s="23"/>
      <c r="TNU95" s="23"/>
      <c r="TNV95" s="23"/>
      <c r="TNW95" s="23"/>
      <c r="TNX95" s="23"/>
      <c r="TNY95" s="23"/>
      <c r="TNZ95" s="23"/>
      <c r="TOA95" s="23"/>
      <c r="TOB95" s="23"/>
      <c r="TOC95" s="23"/>
      <c r="TOD95" s="23"/>
      <c r="TOE95" s="23"/>
      <c r="TOF95" s="23"/>
      <c r="TOG95" s="23"/>
      <c r="TOH95" s="23"/>
      <c r="TOI95" s="23"/>
      <c r="TOJ95" s="23"/>
      <c r="TOK95" s="23"/>
      <c r="TOL95" s="23"/>
      <c r="TOM95" s="23"/>
      <c r="TON95" s="23"/>
      <c r="TOO95" s="23"/>
      <c r="TOP95" s="23"/>
      <c r="TOQ95" s="23"/>
      <c r="TOR95" s="23"/>
      <c r="TOS95" s="23"/>
      <c r="TOT95" s="23"/>
      <c r="TOU95" s="23"/>
      <c r="TOV95" s="23"/>
      <c r="TOW95" s="23"/>
      <c r="TOX95" s="23"/>
      <c r="TOY95" s="23"/>
      <c r="TOZ95" s="23"/>
      <c r="TPA95" s="23"/>
      <c r="TPB95" s="23"/>
      <c r="TPC95" s="23"/>
      <c r="TPD95" s="23"/>
      <c r="TPE95" s="23"/>
      <c r="TPF95" s="23"/>
      <c r="TPG95" s="23"/>
      <c r="TPH95" s="23"/>
      <c r="TPI95" s="23"/>
      <c r="TPJ95" s="23"/>
      <c r="TPK95" s="23"/>
      <c r="TPL95" s="23"/>
      <c r="TPM95" s="23"/>
      <c r="TPN95" s="23"/>
      <c r="TPO95" s="23"/>
      <c r="TPP95" s="23"/>
      <c r="TPQ95" s="23"/>
      <c r="TPR95" s="23"/>
      <c r="TPS95" s="23"/>
      <c r="TPT95" s="23"/>
      <c r="TPU95" s="23"/>
      <c r="TPV95" s="23"/>
      <c r="TPW95" s="23"/>
      <c r="TPX95" s="23"/>
      <c r="TPY95" s="23"/>
      <c r="TPZ95" s="23"/>
      <c r="TQA95" s="23"/>
      <c r="TQB95" s="23"/>
      <c r="TQC95" s="23"/>
      <c r="TQD95" s="23"/>
      <c r="TQE95" s="23"/>
      <c r="TQF95" s="23"/>
      <c r="TQG95" s="23"/>
      <c r="TQH95" s="23"/>
      <c r="TQI95" s="23"/>
      <c r="TQJ95" s="23"/>
      <c r="TQK95" s="23"/>
      <c r="TQL95" s="23"/>
      <c r="TQM95" s="23"/>
      <c r="TQN95" s="23"/>
      <c r="TQO95" s="23"/>
      <c r="TQP95" s="23"/>
      <c r="TQQ95" s="23"/>
      <c r="TQR95" s="23"/>
      <c r="TQS95" s="23"/>
      <c r="TQT95" s="23"/>
      <c r="TQU95" s="23"/>
      <c r="TQV95" s="23"/>
      <c r="TQW95" s="23"/>
      <c r="TQX95" s="23"/>
      <c r="TQY95" s="23"/>
      <c r="TQZ95" s="23"/>
      <c r="TRA95" s="23"/>
      <c r="TRB95" s="23"/>
      <c r="TRC95" s="23"/>
      <c r="TRD95" s="23"/>
      <c r="TRE95" s="23"/>
      <c r="TRF95" s="23"/>
      <c r="TRG95" s="23"/>
      <c r="TRH95" s="23"/>
      <c r="TRI95" s="23"/>
      <c r="TRJ95" s="23"/>
      <c r="TRK95" s="23"/>
      <c r="TRL95" s="23"/>
      <c r="TRM95" s="23"/>
      <c r="TRN95" s="23"/>
      <c r="TRO95" s="23"/>
      <c r="TRP95" s="23"/>
      <c r="TRQ95" s="23"/>
      <c r="TRR95" s="23"/>
      <c r="TRS95" s="23"/>
      <c r="TRT95" s="23"/>
      <c r="TRU95" s="23"/>
      <c r="TRV95" s="23"/>
      <c r="TRW95" s="23"/>
      <c r="TRX95" s="23"/>
      <c r="TRY95" s="23"/>
      <c r="TRZ95" s="23"/>
      <c r="TSA95" s="23"/>
      <c r="TSB95" s="23"/>
      <c r="TSC95" s="23"/>
      <c r="TSD95" s="23"/>
      <c r="TSE95" s="23"/>
      <c r="TSF95" s="23"/>
      <c r="TSG95" s="23"/>
      <c r="TSH95" s="23"/>
      <c r="TSI95" s="23"/>
      <c r="TSJ95" s="23"/>
      <c r="TSK95" s="23"/>
      <c r="TSL95" s="23"/>
      <c r="TSM95" s="23"/>
      <c r="TSN95" s="23"/>
      <c r="TSO95" s="23"/>
      <c r="TSP95" s="23"/>
      <c r="TSQ95" s="23"/>
      <c r="TSR95" s="23"/>
      <c r="TSS95" s="23"/>
      <c r="TST95" s="23"/>
      <c r="TSU95" s="23"/>
      <c r="TSV95" s="23"/>
      <c r="TSW95" s="23"/>
      <c r="TSX95" s="23"/>
      <c r="TSY95" s="23"/>
      <c r="TSZ95" s="23"/>
      <c r="TTA95" s="23"/>
      <c r="TTB95" s="23"/>
      <c r="TTC95" s="23"/>
      <c r="TTD95" s="23"/>
      <c r="TTE95" s="23"/>
      <c r="TTF95" s="23"/>
      <c r="TTG95" s="23"/>
      <c r="TTH95" s="23"/>
      <c r="TTI95" s="23"/>
      <c r="TTJ95" s="23"/>
      <c r="TTK95" s="23"/>
      <c r="TTL95" s="23"/>
      <c r="TTM95" s="23"/>
      <c r="TTN95" s="23"/>
      <c r="TTO95" s="23"/>
      <c r="TTP95" s="23"/>
      <c r="TTQ95" s="23"/>
      <c r="TTR95" s="23"/>
      <c r="TTS95" s="23"/>
      <c r="TTT95" s="23"/>
      <c r="TTU95" s="23"/>
      <c r="TTV95" s="23"/>
      <c r="TTW95" s="23"/>
      <c r="TTX95" s="23"/>
      <c r="TTY95" s="23"/>
      <c r="TTZ95" s="23"/>
      <c r="TUA95" s="23"/>
      <c r="TUB95" s="23"/>
      <c r="TUC95" s="23"/>
      <c r="TUD95" s="23"/>
      <c r="TUE95" s="23"/>
      <c r="TUF95" s="23"/>
      <c r="TUG95" s="23"/>
      <c r="TUH95" s="23"/>
      <c r="TUI95" s="23"/>
      <c r="TUJ95" s="23"/>
      <c r="TUK95" s="23"/>
      <c r="TUL95" s="23"/>
      <c r="TUM95" s="23"/>
      <c r="TUN95" s="23"/>
      <c r="TUO95" s="23"/>
      <c r="TUP95" s="23"/>
      <c r="TUQ95" s="23"/>
      <c r="TUR95" s="23"/>
      <c r="TUS95" s="23"/>
      <c r="TUT95" s="23"/>
      <c r="TUU95" s="23"/>
      <c r="TUV95" s="23"/>
      <c r="TUW95" s="23"/>
      <c r="TUX95" s="23"/>
      <c r="TUY95" s="23"/>
      <c r="TUZ95" s="23"/>
      <c r="TVA95" s="23"/>
      <c r="TVB95" s="23"/>
      <c r="TVC95" s="23"/>
      <c r="TVD95" s="23"/>
      <c r="TVE95" s="23"/>
      <c r="TVF95" s="23"/>
      <c r="TVG95" s="23"/>
      <c r="TVH95" s="23"/>
      <c r="TVI95" s="23"/>
      <c r="TVJ95" s="23"/>
      <c r="TVK95" s="23"/>
      <c r="TVL95" s="23"/>
      <c r="TVM95" s="23"/>
      <c r="TVN95" s="23"/>
      <c r="TVO95" s="23"/>
      <c r="TVP95" s="23"/>
      <c r="TVQ95" s="23"/>
      <c r="TVR95" s="23"/>
      <c r="TVS95" s="23"/>
      <c r="TVT95" s="23"/>
      <c r="TVU95" s="23"/>
      <c r="TVV95" s="23"/>
      <c r="TVW95" s="23"/>
      <c r="TVX95" s="23"/>
      <c r="TVY95" s="23"/>
      <c r="TVZ95" s="23"/>
      <c r="TWA95" s="23"/>
      <c r="TWB95" s="23"/>
      <c r="TWC95" s="23"/>
      <c r="TWD95" s="23"/>
      <c r="TWE95" s="23"/>
      <c r="TWF95" s="23"/>
      <c r="TWG95" s="23"/>
      <c r="TWH95" s="23"/>
      <c r="TWI95" s="23"/>
      <c r="TWJ95" s="23"/>
      <c r="TWK95" s="23"/>
      <c r="TWL95" s="23"/>
      <c r="TWM95" s="23"/>
      <c r="TWN95" s="23"/>
      <c r="TWO95" s="23"/>
      <c r="TWP95" s="23"/>
      <c r="TWQ95" s="23"/>
      <c r="TWR95" s="23"/>
      <c r="TWS95" s="23"/>
      <c r="TWT95" s="23"/>
      <c r="TWU95" s="23"/>
      <c r="TWV95" s="23"/>
      <c r="TWW95" s="23"/>
      <c r="TWX95" s="23"/>
      <c r="TWY95" s="23"/>
      <c r="TWZ95" s="23"/>
      <c r="TXA95" s="23"/>
      <c r="TXB95" s="23"/>
      <c r="TXC95" s="23"/>
      <c r="TXD95" s="23"/>
      <c r="TXE95" s="23"/>
      <c r="TXF95" s="23"/>
      <c r="TXG95" s="23"/>
      <c r="TXH95" s="23"/>
      <c r="TXI95" s="23"/>
      <c r="TXJ95" s="23"/>
      <c r="TXK95" s="23"/>
      <c r="TXL95" s="23"/>
      <c r="TXM95" s="23"/>
      <c r="TXN95" s="23"/>
      <c r="TXO95" s="23"/>
      <c r="TXP95" s="23"/>
      <c r="TXQ95" s="23"/>
      <c r="TXR95" s="23"/>
      <c r="TXS95" s="23"/>
      <c r="TXT95" s="23"/>
      <c r="TXU95" s="23"/>
      <c r="TXV95" s="23"/>
      <c r="TXW95" s="23"/>
      <c r="TXX95" s="23"/>
      <c r="TXY95" s="23"/>
      <c r="TXZ95" s="23"/>
      <c r="TYA95" s="23"/>
      <c r="TYB95" s="23"/>
      <c r="TYC95" s="23"/>
      <c r="TYD95" s="23"/>
      <c r="TYE95" s="23"/>
      <c r="TYF95" s="23"/>
      <c r="TYG95" s="23"/>
      <c r="TYH95" s="23"/>
      <c r="TYI95" s="23"/>
      <c r="TYJ95" s="23"/>
      <c r="TYK95" s="23"/>
      <c r="TYL95" s="23"/>
      <c r="TYM95" s="23"/>
      <c r="TYN95" s="23"/>
      <c r="TYO95" s="23"/>
      <c r="TYP95" s="23"/>
      <c r="TYQ95" s="23"/>
      <c r="TYR95" s="23"/>
      <c r="TYS95" s="23"/>
      <c r="TYT95" s="23"/>
      <c r="TYU95" s="23"/>
      <c r="TYV95" s="23"/>
      <c r="TYW95" s="23"/>
      <c r="TYX95" s="23"/>
      <c r="TYY95" s="23"/>
      <c r="TYZ95" s="23"/>
      <c r="TZA95" s="23"/>
      <c r="TZB95" s="23"/>
      <c r="TZC95" s="23"/>
      <c r="TZD95" s="23"/>
      <c r="TZE95" s="23"/>
      <c r="TZF95" s="23"/>
      <c r="TZG95" s="23"/>
      <c r="TZH95" s="23"/>
      <c r="TZI95" s="23"/>
      <c r="TZJ95" s="23"/>
      <c r="TZK95" s="23"/>
      <c r="TZL95" s="23"/>
      <c r="TZM95" s="23"/>
      <c r="TZN95" s="23"/>
      <c r="TZO95" s="23"/>
      <c r="TZP95" s="23"/>
      <c r="TZQ95" s="23"/>
      <c r="TZR95" s="23"/>
      <c r="TZS95" s="23"/>
      <c r="TZT95" s="23"/>
      <c r="TZU95" s="23"/>
      <c r="TZV95" s="23"/>
      <c r="TZW95" s="23"/>
      <c r="TZX95" s="23"/>
      <c r="TZY95" s="23"/>
      <c r="TZZ95" s="23"/>
      <c r="UAA95" s="23"/>
      <c r="UAB95" s="23"/>
      <c r="UAC95" s="23"/>
      <c r="UAD95" s="23"/>
      <c r="UAE95" s="23"/>
      <c r="UAF95" s="23"/>
      <c r="UAG95" s="23"/>
      <c r="UAH95" s="23"/>
      <c r="UAI95" s="23"/>
      <c r="UAJ95" s="23"/>
      <c r="UAK95" s="23"/>
      <c r="UAL95" s="23"/>
      <c r="UAM95" s="23"/>
      <c r="UAN95" s="23"/>
      <c r="UAO95" s="23"/>
      <c r="UAP95" s="23"/>
      <c r="UAQ95" s="23"/>
      <c r="UAR95" s="23"/>
      <c r="UAS95" s="23"/>
      <c r="UAT95" s="23"/>
      <c r="UAU95" s="23"/>
      <c r="UAV95" s="23"/>
      <c r="UAW95" s="23"/>
      <c r="UAX95" s="23"/>
      <c r="UAY95" s="23"/>
      <c r="UAZ95" s="23"/>
      <c r="UBA95" s="23"/>
      <c r="UBB95" s="23"/>
      <c r="UBC95" s="23"/>
      <c r="UBD95" s="23"/>
      <c r="UBE95" s="23"/>
      <c r="UBF95" s="23"/>
      <c r="UBG95" s="23"/>
      <c r="UBH95" s="23"/>
      <c r="UBI95" s="23"/>
      <c r="UBJ95" s="23"/>
      <c r="UBK95" s="23"/>
      <c r="UBL95" s="23"/>
      <c r="UBM95" s="23"/>
      <c r="UBN95" s="23"/>
      <c r="UBO95" s="23"/>
      <c r="UBP95" s="23"/>
      <c r="UBQ95" s="23"/>
      <c r="UBR95" s="23"/>
      <c r="UBS95" s="23"/>
      <c r="UBT95" s="23"/>
      <c r="UBU95" s="23"/>
      <c r="UBV95" s="23"/>
      <c r="UBW95" s="23"/>
      <c r="UBX95" s="23"/>
      <c r="UBY95" s="23"/>
      <c r="UBZ95" s="23"/>
      <c r="UCA95" s="23"/>
      <c r="UCB95" s="23"/>
      <c r="UCC95" s="23"/>
      <c r="UCD95" s="23"/>
      <c r="UCE95" s="23"/>
      <c r="UCF95" s="23"/>
      <c r="UCG95" s="23"/>
      <c r="UCH95" s="23"/>
      <c r="UCI95" s="23"/>
      <c r="UCJ95" s="23"/>
      <c r="UCK95" s="23"/>
      <c r="UCL95" s="23"/>
      <c r="UCM95" s="23"/>
      <c r="UCN95" s="23"/>
      <c r="UCO95" s="23"/>
      <c r="UCP95" s="23"/>
      <c r="UCQ95" s="23"/>
      <c r="UCR95" s="23"/>
      <c r="UCS95" s="23"/>
      <c r="UCT95" s="23"/>
      <c r="UCU95" s="23"/>
      <c r="UCV95" s="23"/>
      <c r="UCW95" s="23"/>
      <c r="UCX95" s="23"/>
      <c r="UCY95" s="23"/>
      <c r="UCZ95" s="23"/>
      <c r="UDA95" s="23"/>
      <c r="UDB95" s="23"/>
      <c r="UDC95" s="23"/>
      <c r="UDD95" s="23"/>
      <c r="UDE95" s="23"/>
      <c r="UDF95" s="23"/>
      <c r="UDG95" s="23"/>
      <c r="UDH95" s="23"/>
      <c r="UDI95" s="23"/>
      <c r="UDJ95" s="23"/>
      <c r="UDK95" s="23"/>
      <c r="UDL95" s="23"/>
      <c r="UDM95" s="23"/>
      <c r="UDN95" s="23"/>
      <c r="UDO95" s="23"/>
      <c r="UDP95" s="23"/>
      <c r="UDQ95" s="23"/>
      <c r="UDR95" s="23"/>
      <c r="UDS95" s="23"/>
      <c r="UDT95" s="23"/>
      <c r="UDU95" s="23"/>
      <c r="UDV95" s="23"/>
      <c r="UDW95" s="23"/>
      <c r="UDX95" s="23"/>
      <c r="UDY95" s="23"/>
      <c r="UDZ95" s="23"/>
      <c r="UEA95" s="23"/>
      <c r="UEB95" s="23"/>
      <c r="UEC95" s="23"/>
      <c r="UED95" s="23"/>
      <c r="UEE95" s="23"/>
      <c r="UEF95" s="23"/>
      <c r="UEG95" s="23"/>
      <c r="UEH95" s="23"/>
      <c r="UEI95" s="23"/>
      <c r="UEJ95" s="23"/>
      <c r="UEK95" s="23"/>
      <c r="UEL95" s="23"/>
      <c r="UEM95" s="23"/>
      <c r="UEN95" s="23"/>
      <c r="UEO95" s="23"/>
      <c r="UEP95" s="23"/>
      <c r="UEQ95" s="23"/>
      <c r="UER95" s="23"/>
      <c r="UES95" s="23"/>
      <c r="UET95" s="23"/>
      <c r="UEU95" s="23"/>
      <c r="UEV95" s="23"/>
      <c r="UEW95" s="23"/>
      <c r="UEX95" s="23"/>
      <c r="UEY95" s="23"/>
      <c r="UEZ95" s="23"/>
      <c r="UFA95" s="23"/>
      <c r="UFB95" s="23"/>
      <c r="UFC95" s="23"/>
      <c r="UFD95" s="23"/>
      <c r="UFE95" s="23"/>
      <c r="UFF95" s="23"/>
      <c r="UFG95" s="23"/>
      <c r="UFH95" s="23"/>
      <c r="UFI95" s="23"/>
      <c r="UFJ95" s="23"/>
      <c r="UFK95" s="23"/>
      <c r="UFL95" s="23"/>
      <c r="UFM95" s="23"/>
      <c r="UFN95" s="23"/>
      <c r="UFO95" s="23"/>
      <c r="UFP95" s="23"/>
      <c r="UFQ95" s="23"/>
      <c r="UFR95" s="23"/>
      <c r="UFS95" s="23"/>
      <c r="UFT95" s="23"/>
      <c r="UFU95" s="23"/>
      <c r="UFV95" s="23"/>
      <c r="UFW95" s="23"/>
      <c r="UFX95" s="23"/>
      <c r="UFY95" s="23"/>
      <c r="UFZ95" s="23"/>
      <c r="UGA95" s="23"/>
      <c r="UGB95" s="23"/>
      <c r="UGC95" s="23"/>
      <c r="UGD95" s="23"/>
      <c r="UGE95" s="23"/>
      <c r="UGF95" s="23"/>
      <c r="UGG95" s="23"/>
      <c r="UGH95" s="23"/>
      <c r="UGI95" s="23"/>
      <c r="UGJ95" s="23"/>
      <c r="UGK95" s="23"/>
      <c r="UGL95" s="23"/>
      <c r="UGM95" s="23"/>
      <c r="UGN95" s="23"/>
      <c r="UGO95" s="23"/>
      <c r="UGP95" s="23"/>
      <c r="UGQ95" s="23"/>
      <c r="UGR95" s="23"/>
      <c r="UGS95" s="23"/>
      <c r="UGT95" s="23"/>
      <c r="UGU95" s="23"/>
      <c r="UGV95" s="23"/>
      <c r="UGW95" s="23"/>
      <c r="UGX95" s="23"/>
      <c r="UGY95" s="23"/>
      <c r="UGZ95" s="23"/>
      <c r="UHA95" s="23"/>
      <c r="UHB95" s="23"/>
      <c r="UHC95" s="23"/>
      <c r="UHD95" s="23"/>
      <c r="UHE95" s="23"/>
      <c r="UHF95" s="23"/>
      <c r="UHG95" s="23"/>
      <c r="UHH95" s="23"/>
      <c r="UHI95" s="23"/>
      <c r="UHJ95" s="23"/>
      <c r="UHK95" s="23"/>
      <c r="UHL95" s="23"/>
      <c r="UHM95" s="23"/>
      <c r="UHN95" s="23"/>
      <c r="UHO95" s="23"/>
      <c r="UHP95" s="23"/>
      <c r="UHQ95" s="23"/>
      <c r="UHR95" s="23"/>
      <c r="UHS95" s="23"/>
      <c r="UHT95" s="23"/>
      <c r="UHU95" s="23"/>
      <c r="UHV95" s="23"/>
      <c r="UHW95" s="23"/>
      <c r="UHX95" s="23"/>
      <c r="UHY95" s="23"/>
      <c r="UHZ95" s="23"/>
      <c r="UIA95" s="23"/>
      <c r="UIB95" s="23"/>
      <c r="UIC95" s="23"/>
      <c r="UID95" s="23"/>
      <c r="UIE95" s="23"/>
      <c r="UIF95" s="23"/>
      <c r="UIG95" s="23"/>
      <c r="UIH95" s="23"/>
      <c r="UII95" s="23"/>
      <c r="UIJ95" s="23"/>
      <c r="UIK95" s="23"/>
      <c r="UIL95" s="23"/>
      <c r="UIM95" s="23"/>
      <c r="UIN95" s="23"/>
      <c r="UIO95" s="23"/>
      <c r="UIP95" s="23"/>
      <c r="UIQ95" s="23"/>
      <c r="UIR95" s="23"/>
      <c r="UIS95" s="23"/>
      <c r="UIT95" s="23"/>
      <c r="UIU95" s="23"/>
      <c r="UIV95" s="23"/>
      <c r="UIW95" s="23"/>
      <c r="UIX95" s="23"/>
      <c r="UIY95" s="23"/>
      <c r="UIZ95" s="23"/>
      <c r="UJA95" s="23"/>
      <c r="UJB95" s="23"/>
      <c r="UJC95" s="23"/>
      <c r="UJD95" s="23"/>
      <c r="UJE95" s="23"/>
      <c r="UJF95" s="23"/>
      <c r="UJG95" s="23"/>
      <c r="UJH95" s="23"/>
      <c r="UJI95" s="23"/>
      <c r="UJJ95" s="23"/>
      <c r="UJK95" s="23"/>
      <c r="UJL95" s="23"/>
      <c r="UJM95" s="23"/>
      <c r="UJN95" s="23"/>
      <c r="UJO95" s="23"/>
      <c r="UJP95" s="23"/>
      <c r="UJQ95" s="23"/>
      <c r="UJR95" s="23"/>
      <c r="UJS95" s="23"/>
      <c r="UJT95" s="23"/>
      <c r="UJU95" s="23"/>
      <c r="UJV95" s="23"/>
      <c r="UJW95" s="23"/>
      <c r="UJX95" s="23"/>
      <c r="UJY95" s="23"/>
      <c r="UJZ95" s="23"/>
      <c r="UKA95" s="23"/>
      <c r="UKB95" s="23"/>
      <c r="UKC95" s="23"/>
      <c r="UKD95" s="23"/>
      <c r="UKE95" s="23"/>
      <c r="UKF95" s="23"/>
      <c r="UKG95" s="23"/>
      <c r="UKH95" s="23"/>
      <c r="UKI95" s="23"/>
      <c r="UKJ95" s="23"/>
      <c r="UKK95" s="23"/>
      <c r="UKL95" s="23"/>
      <c r="UKM95" s="23"/>
      <c r="UKN95" s="23"/>
      <c r="UKO95" s="23"/>
      <c r="UKP95" s="23"/>
      <c r="UKQ95" s="23"/>
      <c r="UKR95" s="23"/>
      <c r="UKS95" s="23"/>
      <c r="UKT95" s="23"/>
      <c r="UKU95" s="23"/>
      <c r="UKV95" s="23"/>
      <c r="UKW95" s="23"/>
      <c r="UKX95" s="23"/>
      <c r="UKY95" s="23"/>
      <c r="UKZ95" s="23"/>
      <c r="ULA95" s="23"/>
      <c r="ULB95" s="23"/>
      <c r="ULC95" s="23"/>
      <c r="ULD95" s="23"/>
      <c r="ULE95" s="23"/>
      <c r="ULF95" s="23"/>
      <c r="ULG95" s="23"/>
      <c r="ULH95" s="23"/>
      <c r="ULI95" s="23"/>
      <c r="ULJ95" s="23"/>
      <c r="ULK95" s="23"/>
      <c r="ULL95" s="23"/>
      <c r="ULM95" s="23"/>
      <c r="ULN95" s="23"/>
      <c r="ULO95" s="23"/>
      <c r="ULP95" s="23"/>
      <c r="ULQ95" s="23"/>
      <c r="ULR95" s="23"/>
      <c r="ULS95" s="23"/>
      <c r="ULT95" s="23"/>
      <c r="ULU95" s="23"/>
      <c r="ULV95" s="23"/>
      <c r="ULW95" s="23"/>
      <c r="ULX95" s="23"/>
      <c r="ULY95" s="23"/>
      <c r="ULZ95" s="23"/>
      <c r="UMA95" s="23"/>
      <c r="UMB95" s="23"/>
      <c r="UMC95" s="23"/>
      <c r="UMD95" s="23"/>
      <c r="UME95" s="23"/>
      <c r="UMF95" s="23"/>
      <c r="UMG95" s="23"/>
      <c r="UMH95" s="23"/>
      <c r="UMI95" s="23"/>
      <c r="UMJ95" s="23"/>
      <c r="UMK95" s="23"/>
      <c r="UML95" s="23"/>
      <c r="UMM95" s="23"/>
      <c r="UMN95" s="23"/>
      <c r="UMO95" s="23"/>
      <c r="UMP95" s="23"/>
      <c r="UMQ95" s="23"/>
      <c r="UMR95" s="23"/>
      <c r="UMS95" s="23"/>
      <c r="UMT95" s="23"/>
      <c r="UMU95" s="23"/>
      <c r="UMV95" s="23"/>
      <c r="UMW95" s="23"/>
      <c r="UMX95" s="23"/>
      <c r="UMY95" s="23"/>
      <c r="UMZ95" s="23"/>
      <c r="UNA95" s="23"/>
      <c r="UNB95" s="23"/>
      <c r="UNC95" s="23"/>
      <c r="UND95" s="23"/>
      <c r="UNE95" s="23"/>
      <c r="UNF95" s="23"/>
      <c r="UNG95" s="23"/>
      <c r="UNH95" s="23"/>
      <c r="UNI95" s="23"/>
      <c r="UNJ95" s="23"/>
      <c r="UNK95" s="23"/>
      <c r="UNL95" s="23"/>
      <c r="UNM95" s="23"/>
      <c r="UNN95" s="23"/>
      <c r="UNO95" s="23"/>
      <c r="UNP95" s="23"/>
      <c r="UNQ95" s="23"/>
      <c r="UNR95" s="23"/>
      <c r="UNS95" s="23"/>
      <c r="UNT95" s="23"/>
      <c r="UNU95" s="23"/>
      <c r="UNV95" s="23"/>
      <c r="UNW95" s="23"/>
      <c r="UNX95" s="23"/>
      <c r="UNY95" s="23"/>
      <c r="UNZ95" s="23"/>
      <c r="UOA95" s="23"/>
      <c r="UOB95" s="23"/>
      <c r="UOC95" s="23"/>
      <c r="UOD95" s="23"/>
      <c r="UOE95" s="23"/>
      <c r="UOF95" s="23"/>
      <c r="UOG95" s="23"/>
      <c r="UOH95" s="23"/>
      <c r="UOI95" s="23"/>
      <c r="UOJ95" s="23"/>
      <c r="UOK95" s="23"/>
      <c r="UOL95" s="23"/>
      <c r="UOM95" s="23"/>
      <c r="UON95" s="23"/>
      <c r="UOO95" s="23"/>
      <c r="UOP95" s="23"/>
      <c r="UOQ95" s="23"/>
      <c r="UOR95" s="23"/>
      <c r="UOS95" s="23"/>
      <c r="UOT95" s="23"/>
      <c r="UOU95" s="23"/>
      <c r="UOV95" s="23"/>
      <c r="UOW95" s="23"/>
      <c r="UOX95" s="23"/>
      <c r="UOY95" s="23"/>
      <c r="UOZ95" s="23"/>
      <c r="UPA95" s="23"/>
      <c r="UPB95" s="23"/>
      <c r="UPC95" s="23"/>
      <c r="UPD95" s="23"/>
      <c r="UPE95" s="23"/>
      <c r="UPF95" s="23"/>
      <c r="UPG95" s="23"/>
      <c r="UPH95" s="23"/>
      <c r="UPI95" s="23"/>
      <c r="UPJ95" s="23"/>
      <c r="UPK95" s="23"/>
      <c r="UPL95" s="23"/>
      <c r="UPM95" s="23"/>
      <c r="UPN95" s="23"/>
      <c r="UPO95" s="23"/>
      <c r="UPP95" s="23"/>
      <c r="UPQ95" s="23"/>
      <c r="UPR95" s="23"/>
      <c r="UPS95" s="23"/>
      <c r="UPT95" s="23"/>
      <c r="UPU95" s="23"/>
      <c r="UPV95" s="23"/>
      <c r="UPW95" s="23"/>
      <c r="UPX95" s="23"/>
      <c r="UPY95" s="23"/>
      <c r="UPZ95" s="23"/>
      <c r="UQA95" s="23"/>
      <c r="UQB95" s="23"/>
      <c r="UQC95" s="23"/>
      <c r="UQD95" s="23"/>
      <c r="UQE95" s="23"/>
      <c r="UQF95" s="23"/>
      <c r="UQG95" s="23"/>
      <c r="UQH95" s="23"/>
      <c r="UQI95" s="23"/>
      <c r="UQJ95" s="23"/>
      <c r="UQK95" s="23"/>
      <c r="UQL95" s="23"/>
      <c r="UQM95" s="23"/>
      <c r="UQN95" s="23"/>
      <c r="UQO95" s="23"/>
      <c r="UQP95" s="23"/>
      <c r="UQQ95" s="23"/>
      <c r="UQR95" s="23"/>
      <c r="UQS95" s="23"/>
      <c r="UQT95" s="23"/>
      <c r="UQU95" s="23"/>
      <c r="UQV95" s="23"/>
      <c r="UQW95" s="23"/>
      <c r="UQX95" s="23"/>
      <c r="UQY95" s="23"/>
      <c r="UQZ95" s="23"/>
      <c r="URA95" s="23"/>
      <c r="URB95" s="23"/>
      <c r="URC95" s="23"/>
      <c r="URD95" s="23"/>
      <c r="URE95" s="23"/>
      <c r="URF95" s="23"/>
      <c r="URG95" s="23"/>
      <c r="URH95" s="23"/>
      <c r="URI95" s="23"/>
      <c r="URJ95" s="23"/>
      <c r="URK95" s="23"/>
      <c r="URL95" s="23"/>
      <c r="URM95" s="23"/>
      <c r="URN95" s="23"/>
      <c r="URO95" s="23"/>
      <c r="URP95" s="23"/>
      <c r="URQ95" s="23"/>
      <c r="URR95" s="23"/>
      <c r="URS95" s="23"/>
      <c r="URT95" s="23"/>
      <c r="URU95" s="23"/>
      <c r="URV95" s="23"/>
      <c r="URW95" s="23"/>
      <c r="URX95" s="23"/>
      <c r="URY95" s="23"/>
      <c r="URZ95" s="23"/>
      <c r="USA95" s="23"/>
      <c r="USB95" s="23"/>
      <c r="USC95" s="23"/>
      <c r="USD95" s="23"/>
      <c r="USE95" s="23"/>
      <c r="USF95" s="23"/>
      <c r="USG95" s="23"/>
      <c r="USH95" s="23"/>
      <c r="USI95" s="23"/>
      <c r="USJ95" s="23"/>
      <c r="USK95" s="23"/>
      <c r="USL95" s="23"/>
      <c r="USM95" s="23"/>
      <c r="USN95" s="23"/>
      <c r="USO95" s="23"/>
      <c r="USP95" s="23"/>
      <c r="USQ95" s="23"/>
      <c r="USR95" s="23"/>
      <c r="USS95" s="23"/>
      <c r="UST95" s="23"/>
      <c r="USU95" s="23"/>
      <c r="USV95" s="23"/>
      <c r="USW95" s="23"/>
      <c r="USX95" s="23"/>
      <c r="USY95" s="23"/>
      <c r="USZ95" s="23"/>
      <c r="UTA95" s="23"/>
      <c r="UTB95" s="23"/>
      <c r="UTC95" s="23"/>
      <c r="UTD95" s="23"/>
      <c r="UTE95" s="23"/>
      <c r="UTF95" s="23"/>
      <c r="UTG95" s="23"/>
      <c r="UTH95" s="23"/>
      <c r="UTI95" s="23"/>
      <c r="UTJ95" s="23"/>
      <c r="UTK95" s="23"/>
      <c r="UTL95" s="23"/>
      <c r="UTM95" s="23"/>
      <c r="UTN95" s="23"/>
      <c r="UTO95" s="23"/>
      <c r="UTP95" s="23"/>
      <c r="UTQ95" s="23"/>
      <c r="UTR95" s="23"/>
      <c r="UTS95" s="23"/>
      <c r="UTT95" s="23"/>
      <c r="UTU95" s="23"/>
      <c r="UTV95" s="23"/>
      <c r="UTW95" s="23"/>
      <c r="UTX95" s="23"/>
      <c r="UTY95" s="23"/>
      <c r="UTZ95" s="23"/>
      <c r="UUA95" s="23"/>
      <c r="UUB95" s="23"/>
      <c r="UUC95" s="23"/>
      <c r="UUD95" s="23"/>
      <c r="UUE95" s="23"/>
      <c r="UUF95" s="23"/>
      <c r="UUG95" s="23"/>
      <c r="UUH95" s="23"/>
      <c r="UUI95" s="23"/>
      <c r="UUJ95" s="23"/>
      <c r="UUK95" s="23"/>
      <c r="UUL95" s="23"/>
      <c r="UUM95" s="23"/>
      <c r="UUN95" s="23"/>
      <c r="UUO95" s="23"/>
      <c r="UUP95" s="23"/>
      <c r="UUQ95" s="23"/>
      <c r="UUR95" s="23"/>
      <c r="UUS95" s="23"/>
      <c r="UUT95" s="23"/>
      <c r="UUU95" s="23"/>
      <c r="UUV95" s="23"/>
      <c r="UUW95" s="23"/>
      <c r="UUX95" s="23"/>
      <c r="UUY95" s="23"/>
      <c r="UUZ95" s="23"/>
      <c r="UVA95" s="23"/>
      <c r="UVB95" s="23"/>
      <c r="UVC95" s="23"/>
      <c r="UVD95" s="23"/>
      <c r="UVE95" s="23"/>
      <c r="UVF95" s="23"/>
      <c r="UVG95" s="23"/>
      <c r="UVH95" s="23"/>
      <c r="UVI95" s="23"/>
      <c r="UVJ95" s="23"/>
      <c r="UVK95" s="23"/>
      <c r="UVL95" s="23"/>
      <c r="UVM95" s="23"/>
      <c r="UVN95" s="23"/>
      <c r="UVO95" s="23"/>
      <c r="UVP95" s="23"/>
      <c r="UVQ95" s="23"/>
      <c r="UVR95" s="23"/>
      <c r="UVS95" s="23"/>
      <c r="UVT95" s="23"/>
      <c r="UVU95" s="23"/>
      <c r="UVV95" s="23"/>
      <c r="UVW95" s="23"/>
      <c r="UVX95" s="23"/>
      <c r="UVY95" s="23"/>
      <c r="UVZ95" s="23"/>
      <c r="UWA95" s="23"/>
      <c r="UWB95" s="23"/>
      <c r="UWC95" s="23"/>
      <c r="UWD95" s="23"/>
      <c r="UWE95" s="23"/>
      <c r="UWF95" s="23"/>
      <c r="UWG95" s="23"/>
      <c r="UWH95" s="23"/>
      <c r="UWI95" s="23"/>
      <c r="UWJ95" s="23"/>
      <c r="UWK95" s="23"/>
      <c r="UWL95" s="23"/>
      <c r="UWM95" s="23"/>
      <c r="UWN95" s="23"/>
      <c r="UWO95" s="23"/>
      <c r="UWP95" s="23"/>
      <c r="UWQ95" s="23"/>
      <c r="UWR95" s="23"/>
      <c r="UWS95" s="23"/>
      <c r="UWT95" s="23"/>
      <c r="UWU95" s="23"/>
      <c r="UWV95" s="23"/>
      <c r="UWW95" s="23"/>
      <c r="UWX95" s="23"/>
      <c r="UWY95" s="23"/>
      <c r="UWZ95" s="23"/>
      <c r="UXA95" s="23"/>
      <c r="UXB95" s="23"/>
      <c r="UXC95" s="23"/>
      <c r="UXD95" s="23"/>
      <c r="UXE95" s="23"/>
      <c r="UXF95" s="23"/>
      <c r="UXG95" s="23"/>
      <c r="UXH95" s="23"/>
      <c r="UXI95" s="23"/>
      <c r="UXJ95" s="23"/>
      <c r="UXK95" s="23"/>
      <c r="UXL95" s="23"/>
      <c r="UXM95" s="23"/>
      <c r="UXN95" s="23"/>
      <c r="UXO95" s="23"/>
      <c r="UXP95" s="23"/>
      <c r="UXQ95" s="23"/>
      <c r="UXR95" s="23"/>
      <c r="UXS95" s="23"/>
      <c r="UXT95" s="23"/>
      <c r="UXU95" s="23"/>
      <c r="UXV95" s="23"/>
      <c r="UXW95" s="23"/>
      <c r="UXX95" s="23"/>
      <c r="UXY95" s="23"/>
      <c r="UXZ95" s="23"/>
      <c r="UYA95" s="23"/>
      <c r="UYB95" s="23"/>
      <c r="UYC95" s="23"/>
      <c r="UYD95" s="23"/>
      <c r="UYE95" s="23"/>
      <c r="UYF95" s="23"/>
      <c r="UYG95" s="23"/>
      <c r="UYH95" s="23"/>
      <c r="UYI95" s="23"/>
      <c r="UYJ95" s="23"/>
      <c r="UYK95" s="23"/>
      <c r="UYL95" s="23"/>
      <c r="UYM95" s="23"/>
      <c r="UYN95" s="23"/>
      <c r="UYO95" s="23"/>
      <c r="UYP95" s="23"/>
      <c r="UYQ95" s="23"/>
      <c r="UYR95" s="23"/>
      <c r="UYS95" s="23"/>
      <c r="UYT95" s="23"/>
      <c r="UYU95" s="23"/>
      <c r="UYV95" s="23"/>
      <c r="UYW95" s="23"/>
      <c r="UYX95" s="23"/>
      <c r="UYY95" s="23"/>
      <c r="UYZ95" s="23"/>
      <c r="UZA95" s="23"/>
      <c r="UZB95" s="23"/>
      <c r="UZC95" s="23"/>
      <c r="UZD95" s="23"/>
      <c r="UZE95" s="23"/>
      <c r="UZF95" s="23"/>
      <c r="UZG95" s="23"/>
      <c r="UZH95" s="23"/>
      <c r="UZI95" s="23"/>
      <c r="UZJ95" s="23"/>
      <c r="UZK95" s="23"/>
      <c r="UZL95" s="23"/>
      <c r="UZM95" s="23"/>
      <c r="UZN95" s="23"/>
      <c r="UZO95" s="23"/>
      <c r="UZP95" s="23"/>
      <c r="UZQ95" s="23"/>
      <c r="UZR95" s="23"/>
      <c r="UZS95" s="23"/>
      <c r="UZT95" s="23"/>
      <c r="UZU95" s="23"/>
      <c r="UZV95" s="23"/>
      <c r="UZW95" s="23"/>
      <c r="UZX95" s="23"/>
      <c r="UZY95" s="23"/>
      <c r="UZZ95" s="23"/>
      <c r="VAA95" s="23"/>
      <c r="VAB95" s="23"/>
      <c r="VAC95" s="23"/>
      <c r="VAD95" s="23"/>
      <c r="VAE95" s="23"/>
      <c r="VAF95" s="23"/>
      <c r="VAG95" s="23"/>
      <c r="VAH95" s="23"/>
      <c r="VAI95" s="23"/>
      <c r="VAJ95" s="23"/>
      <c r="VAK95" s="23"/>
      <c r="VAL95" s="23"/>
      <c r="VAM95" s="23"/>
      <c r="VAN95" s="23"/>
      <c r="VAO95" s="23"/>
      <c r="VAP95" s="23"/>
      <c r="VAQ95" s="23"/>
      <c r="VAR95" s="23"/>
      <c r="VAS95" s="23"/>
      <c r="VAT95" s="23"/>
      <c r="VAU95" s="23"/>
      <c r="VAV95" s="23"/>
      <c r="VAW95" s="23"/>
      <c r="VAX95" s="23"/>
      <c r="VAY95" s="23"/>
      <c r="VAZ95" s="23"/>
      <c r="VBA95" s="23"/>
      <c r="VBB95" s="23"/>
      <c r="VBC95" s="23"/>
      <c r="VBD95" s="23"/>
      <c r="VBE95" s="23"/>
      <c r="VBF95" s="23"/>
      <c r="VBG95" s="23"/>
      <c r="VBH95" s="23"/>
      <c r="VBI95" s="23"/>
      <c r="VBJ95" s="23"/>
      <c r="VBK95" s="23"/>
      <c r="VBL95" s="23"/>
      <c r="VBM95" s="23"/>
      <c r="VBN95" s="23"/>
      <c r="VBO95" s="23"/>
      <c r="VBP95" s="23"/>
      <c r="VBQ95" s="23"/>
      <c r="VBR95" s="23"/>
      <c r="VBS95" s="23"/>
      <c r="VBT95" s="23"/>
      <c r="VBU95" s="23"/>
      <c r="VBV95" s="23"/>
      <c r="VBW95" s="23"/>
      <c r="VBX95" s="23"/>
      <c r="VBY95" s="23"/>
      <c r="VBZ95" s="23"/>
      <c r="VCA95" s="23"/>
      <c r="VCB95" s="23"/>
      <c r="VCC95" s="23"/>
      <c r="VCD95" s="23"/>
      <c r="VCE95" s="23"/>
      <c r="VCF95" s="23"/>
      <c r="VCG95" s="23"/>
      <c r="VCH95" s="23"/>
      <c r="VCI95" s="23"/>
      <c r="VCJ95" s="23"/>
      <c r="VCK95" s="23"/>
      <c r="VCL95" s="23"/>
      <c r="VCM95" s="23"/>
      <c r="VCN95" s="23"/>
      <c r="VCO95" s="23"/>
      <c r="VCP95" s="23"/>
      <c r="VCQ95" s="23"/>
      <c r="VCR95" s="23"/>
      <c r="VCS95" s="23"/>
      <c r="VCT95" s="23"/>
      <c r="VCU95" s="23"/>
      <c r="VCV95" s="23"/>
      <c r="VCW95" s="23"/>
      <c r="VCX95" s="23"/>
      <c r="VCY95" s="23"/>
      <c r="VCZ95" s="23"/>
      <c r="VDA95" s="23"/>
      <c r="VDB95" s="23"/>
      <c r="VDC95" s="23"/>
      <c r="VDD95" s="23"/>
      <c r="VDE95" s="23"/>
      <c r="VDF95" s="23"/>
      <c r="VDG95" s="23"/>
      <c r="VDH95" s="23"/>
      <c r="VDI95" s="23"/>
      <c r="VDJ95" s="23"/>
      <c r="VDK95" s="23"/>
      <c r="VDL95" s="23"/>
      <c r="VDM95" s="23"/>
      <c r="VDN95" s="23"/>
      <c r="VDO95" s="23"/>
      <c r="VDP95" s="23"/>
      <c r="VDQ95" s="23"/>
      <c r="VDR95" s="23"/>
      <c r="VDS95" s="23"/>
      <c r="VDT95" s="23"/>
      <c r="VDU95" s="23"/>
      <c r="VDV95" s="23"/>
      <c r="VDW95" s="23"/>
      <c r="VDX95" s="23"/>
      <c r="VDY95" s="23"/>
      <c r="VDZ95" s="23"/>
      <c r="VEA95" s="23"/>
      <c r="VEB95" s="23"/>
      <c r="VEC95" s="23"/>
      <c r="VED95" s="23"/>
      <c r="VEE95" s="23"/>
      <c r="VEF95" s="23"/>
      <c r="VEG95" s="23"/>
      <c r="VEH95" s="23"/>
      <c r="VEI95" s="23"/>
      <c r="VEJ95" s="23"/>
      <c r="VEK95" s="23"/>
      <c r="VEL95" s="23"/>
      <c r="VEM95" s="23"/>
      <c r="VEN95" s="23"/>
      <c r="VEO95" s="23"/>
      <c r="VEP95" s="23"/>
      <c r="VEQ95" s="23"/>
      <c r="VER95" s="23"/>
      <c r="VES95" s="23"/>
      <c r="VET95" s="23"/>
      <c r="VEU95" s="23"/>
      <c r="VEV95" s="23"/>
      <c r="VEW95" s="23"/>
      <c r="VEX95" s="23"/>
      <c r="VEY95" s="23"/>
      <c r="VEZ95" s="23"/>
      <c r="VFA95" s="23"/>
      <c r="VFB95" s="23"/>
      <c r="VFC95" s="23"/>
      <c r="VFD95" s="23"/>
      <c r="VFE95" s="23"/>
      <c r="VFF95" s="23"/>
      <c r="VFG95" s="23"/>
      <c r="VFH95" s="23"/>
      <c r="VFI95" s="23"/>
      <c r="VFJ95" s="23"/>
      <c r="VFK95" s="23"/>
      <c r="VFL95" s="23"/>
      <c r="VFM95" s="23"/>
      <c r="VFN95" s="23"/>
      <c r="VFO95" s="23"/>
      <c r="VFP95" s="23"/>
      <c r="VFQ95" s="23"/>
      <c r="VFR95" s="23"/>
      <c r="VFS95" s="23"/>
      <c r="VFT95" s="23"/>
      <c r="VFU95" s="23"/>
      <c r="VFV95" s="23"/>
      <c r="VFW95" s="23"/>
      <c r="VFX95" s="23"/>
      <c r="VFY95" s="23"/>
      <c r="VFZ95" s="23"/>
      <c r="VGA95" s="23"/>
      <c r="VGB95" s="23"/>
      <c r="VGC95" s="23"/>
      <c r="VGD95" s="23"/>
      <c r="VGE95" s="23"/>
      <c r="VGF95" s="23"/>
      <c r="VGG95" s="23"/>
      <c r="VGH95" s="23"/>
      <c r="VGI95" s="23"/>
      <c r="VGJ95" s="23"/>
      <c r="VGK95" s="23"/>
      <c r="VGL95" s="23"/>
      <c r="VGM95" s="23"/>
      <c r="VGN95" s="23"/>
      <c r="VGO95" s="23"/>
      <c r="VGP95" s="23"/>
      <c r="VGQ95" s="23"/>
      <c r="VGR95" s="23"/>
      <c r="VGS95" s="23"/>
      <c r="VGT95" s="23"/>
      <c r="VGU95" s="23"/>
      <c r="VGV95" s="23"/>
      <c r="VGW95" s="23"/>
      <c r="VGX95" s="23"/>
      <c r="VGY95" s="23"/>
      <c r="VGZ95" s="23"/>
      <c r="VHA95" s="23"/>
      <c r="VHB95" s="23"/>
      <c r="VHC95" s="23"/>
      <c r="VHD95" s="23"/>
      <c r="VHE95" s="23"/>
      <c r="VHF95" s="23"/>
      <c r="VHG95" s="23"/>
      <c r="VHH95" s="23"/>
      <c r="VHI95" s="23"/>
      <c r="VHJ95" s="23"/>
      <c r="VHK95" s="23"/>
      <c r="VHL95" s="23"/>
      <c r="VHM95" s="23"/>
      <c r="VHN95" s="23"/>
      <c r="VHO95" s="23"/>
      <c r="VHP95" s="23"/>
      <c r="VHQ95" s="23"/>
      <c r="VHR95" s="23"/>
      <c r="VHS95" s="23"/>
      <c r="VHT95" s="23"/>
      <c r="VHU95" s="23"/>
      <c r="VHV95" s="23"/>
      <c r="VHW95" s="23"/>
      <c r="VHX95" s="23"/>
      <c r="VHY95" s="23"/>
    </row>
    <row r="98" spans="2:14" x14ac:dyDescent="0.4">
      <c r="B98" s="139" t="s">
        <v>189</v>
      </c>
      <c r="C98" s="140">
        <f>'2. Factores de Ajuste'!$J$10</f>
        <v>3.4000000000000002E-2</v>
      </c>
    </row>
    <row r="100" spans="2:14" x14ac:dyDescent="0.4">
      <c r="B100" s="223" t="s">
        <v>136</v>
      </c>
      <c r="C100" s="132" t="s">
        <v>109</v>
      </c>
      <c r="D100" s="132" t="s">
        <v>110</v>
      </c>
      <c r="E100" s="132" t="s">
        <v>116</v>
      </c>
      <c r="F100" s="132" t="s">
        <v>113</v>
      </c>
      <c r="G100" s="132" t="s">
        <v>119</v>
      </c>
      <c r="H100" s="132" t="s">
        <v>120</v>
      </c>
      <c r="I100" s="132" t="s">
        <v>117</v>
      </c>
      <c r="J100" s="132" t="s">
        <v>118</v>
      </c>
      <c r="K100" s="132" t="s">
        <v>115</v>
      </c>
      <c r="L100" s="132" t="s">
        <v>114</v>
      </c>
      <c r="M100" s="132" t="s">
        <v>111</v>
      </c>
      <c r="N100" s="132" t="s">
        <v>112</v>
      </c>
    </row>
    <row r="101" spans="2:14" ht="100.8" x14ac:dyDescent="0.4">
      <c r="B101" s="223"/>
      <c r="C101" s="132" t="s">
        <v>150</v>
      </c>
      <c r="D101" s="132" t="s">
        <v>151</v>
      </c>
      <c r="E101" s="132" t="s">
        <v>152</v>
      </c>
      <c r="F101" s="132" t="s">
        <v>153</v>
      </c>
      <c r="G101" s="203" t="s">
        <v>218</v>
      </c>
      <c r="H101" s="203" t="s">
        <v>219</v>
      </c>
      <c r="I101" s="132" t="s">
        <v>154</v>
      </c>
      <c r="J101" s="132" t="s">
        <v>155</v>
      </c>
      <c r="K101" s="132" t="s">
        <v>156</v>
      </c>
      <c r="L101" s="132" t="s">
        <v>157</v>
      </c>
      <c r="M101" s="132" t="s">
        <v>158</v>
      </c>
      <c r="N101" s="132" t="s">
        <v>159</v>
      </c>
    </row>
    <row r="102" spans="2:14" ht="33.6" x14ac:dyDescent="0.4">
      <c r="B102" s="223"/>
      <c r="C102" s="134" t="s">
        <v>160</v>
      </c>
      <c r="D102" s="134" t="s">
        <v>160</v>
      </c>
      <c r="E102" s="134" t="s">
        <v>160</v>
      </c>
      <c r="F102" s="134" t="s">
        <v>160</v>
      </c>
      <c r="G102" s="134" t="s">
        <v>160</v>
      </c>
      <c r="H102" s="134" t="s">
        <v>160</v>
      </c>
      <c r="I102" s="134" t="s">
        <v>160</v>
      </c>
      <c r="J102" s="134" t="s">
        <v>160</v>
      </c>
      <c r="K102" s="134" t="s">
        <v>160</v>
      </c>
      <c r="L102" s="134" t="s">
        <v>160</v>
      </c>
      <c r="M102" s="134" t="s">
        <v>160</v>
      </c>
      <c r="N102" s="134" t="s">
        <v>160</v>
      </c>
    </row>
    <row r="103" spans="2:14" x14ac:dyDescent="0.4">
      <c r="B103" s="97" t="s">
        <v>7</v>
      </c>
      <c r="C103" s="135">
        <f t="shared" ref="C103:C118" si="5">C76*(1+$C$98)</f>
        <v>67.766206427722793</v>
      </c>
      <c r="D103" s="135">
        <f t="shared" ref="D103:N103" si="6">D76*(1+$C$98)</f>
        <v>67.766206427722793</v>
      </c>
      <c r="E103" s="135">
        <f t="shared" si="6"/>
        <v>67.766206427722793</v>
      </c>
      <c r="F103" s="135">
        <f t="shared" si="6"/>
        <v>677.66206427722796</v>
      </c>
      <c r="G103" s="135">
        <f t="shared" si="6"/>
        <v>67.766206427722793</v>
      </c>
      <c r="H103" s="135">
        <f t="shared" si="6"/>
        <v>677.66206427722796</v>
      </c>
      <c r="I103" s="135">
        <f t="shared" si="6"/>
        <v>67.766206427722793</v>
      </c>
      <c r="J103" s="135">
        <f t="shared" si="6"/>
        <v>677.66206427722796</v>
      </c>
      <c r="K103" s="135">
        <f t="shared" si="6"/>
        <v>677.66206427722796</v>
      </c>
      <c r="L103" s="135">
        <f t="shared" si="6"/>
        <v>677.66206427722796</v>
      </c>
      <c r="M103" s="135">
        <f t="shared" si="6"/>
        <v>2032.9861928316839</v>
      </c>
      <c r="N103" s="135">
        <f t="shared" si="6"/>
        <v>2032.9861928316839</v>
      </c>
    </row>
    <row r="104" spans="2:14" x14ac:dyDescent="0.4">
      <c r="B104" s="97" t="s">
        <v>8</v>
      </c>
      <c r="C104" s="135">
        <f t="shared" si="5"/>
        <v>45.103939000214829</v>
      </c>
      <c r="D104" s="135">
        <f t="shared" ref="D104:N104" si="7">D77*(1+$C$98)</f>
        <v>45.103939000214829</v>
      </c>
      <c r="E104" s="135">
        <f t="shared" si="7"/>
        <v>45.103939000214829</v>
      </c>
      <c r="F104" s="135">
        <f t="shared" si="7"/>
        <v>451.03939000214831</v>
      </c>
      <c r="G104" s="135">
        <f t="shared" si="7"/>
        <v>45.103939000214829</v>
      </c>
      <c r="H104" s="135">
        <f t="shared" si="7"/>
        <v>451.03939000214831</v>
      </c>
      <c r="I104" s="135">
        <f t="shared" si="7"/>
        <v>45.103939000214829</v>
      </c>
      <c r="J104" s="135">
        <f t="shared" si="7"/>
        <v>451.03939000214831</v>
      </c>
      <c r="K104" s="135">
        <f t="shared" si="7"/>
        <v>451.03939000214831</v>
      </c>
      <c r="L104" s="135">
        <f t="shared" si="7"/>
        <v>451.03939000214831</v>
      </c>
      <c r="M104" s="135">
        <f t="shared" si="7"/>
        <v>1353.1181700064449</v>
      </c>
      <c r="N104" s="135">
        <f t="shared" si="7"/>
        <v>1353.1181700064449</v>
      </c>
    </row>
    <row r="105" spans="2:14" x14ac:dyDescent="0.4">
      <c r="B105" s="97" t="s">
        <v>9</v>
      </c>
      <c r="C105" s="135">
        <f t="shared" si="5"/>
        <v>39.567545501042936</v>
      </c>
      <c r="D105" s="135">
        <f t="shared" ref="D105:N105" si="8">D78*(1+$C$98)</f>
        <v>39.567545501042936</v>
      </c>
      <c r="E105" s="135">
        <f t="shared" si="8"/>
        <v>39.567545501042936</v>
      </c>
      <c r="F105" s="135">
        <f t="shared" si="8"/>
        <v>395.67545501042935</v>
      </c>
      <c r="G105" s="135">
        <f t="shared" si="8"/>
        <v>39.567545501042936</v>
      </c>
      <c r="H105" s="135">
        <f t="shared" si="8"/>
        <v>395.67545501042935</v>
      </c>
      <c r="I105" s="135">
        <f t="shared" si="8"/>
        <v>39.567545501042936</v>
      </c>
      <c r="J105" s="135">
        <f t="shared" si="8"/>
        <v>395.67545501042935</v>
      </c>
      <c r="K105" s="135">
        <f t="shared" si="8"/>
        <v>395.67545501042935</v>
      </c>
      <c r="L105" s="135">
        <f t="shared" si="8"/>
        <v>395.67545501042935</v>
      </c>
      <c r="M105" s="135">
        <f t="shared" si="8"/>
        <v>1187.0263650312882</v>
      </c>
      <c r="N105" s="135">
        <f t="shared" si="8"/>
        <v>1187.0263650312882</v>
      </c>
    </row>
    <row r="106" spans="2:14" x14ac:dyDescent="0.4">
      <c r="B106" s="97" t="s">
        <v>10</v>
      </c>
      <c r="C106" s="135">
        <f t="shared" si="5"/>
        <v>44.313050215897285</v>
      </c>
      <c r="D106" s="135">
        <f t="shared" ref="D106:N106" si="9">D79*(1+$C$98)</f>
        <v>44.313050215897285</v>
      </c>
      <c r="E106" s="135">
        <f t="shared" si="9"/>
        <v>44.313050215897285</v>
      </c>
      <c r="F106" s="135">
        <f t="shared" si="9"/>
        <v>443.13050215897277</v>
      </c>
      <c r="G106" s="135">
        <f t="shared" si="9"/>
        <v>44.313050215897285</v>
      </c>
      <c r="H106" s="135">
        <f t="shared" si="9"/>
        <v>443.13050215897277</v>
      </c>
      <c r="I106" s="135">
        <f t="shared" si="9"/>
        <v>44.313050215897285</v>
      </c>
      <c r="J106" s="135">
        <f t="shared" si="9"/>
        <v>443.13050215897277</v>
      </c>
      <c r="K106" s="135">
        <f t="shared" si="9"/>
        <v>443.13050215897277</v>
      </c>
      <c r="L106" s="135">
        <f t="shared" si="9"/>
        <v>443.13050215897277</v>
      </c>
      <c r="M106" s="135">
        <f t="shared" si="9"/>
        <v>1329.3915064769185</v>
      </c>
      <c r="N106" s="135">
        <f t="shared" si="9"/>
        <v>1329.3915064769185</v>
      </c>
    </row>
    <row r="107" spans="2:14" x14ac:dyDescent="0.4">
      <c r="B107" s="97" t="s">
        <v>11</v>
      </c>
      <c r="C107" s="135">
        <f t="shared" si="5"/>
        <v>49.063138629906213</v>
      </c>
      <c r="D107" s="135">
        <f t="shared" ref="D107:N107" si="10">D80*(1+$C$98)</f>
        <v>49.063138629906213</v>
      </c>
      <c r="E107" s="135">
        <f t="shared" si="10"/>
        <v>49.063138629906213</v>
      </c>
      <c r="F107" s="135">
        <f t="shared" si="10"/>
        <v>490.63138629906211</v>
      </c>
      <c r="G107" s="135">
        <f t="shared" si="10"/>
        <v>49.063138629906213</v>
      </c>
      <c r="H107" s="135">
        <f t="shared" si="10"/>
        <v>490.63138629906211</v>
      </c>
      <c r="I107" s="135">
        <f t="shared" si="10"/>
        <v>49.063138629906213</v>
      </c>
      <c r="J107" s="135">
        <f t="shared" si="10"/>
        <v>490.63138629906211</v>
      </c>
      <c r="K107" s="135">
        <f t="shared" si="10"/>
        <v>490.63138629906211</v>
      </c>
      <c r="L107" s="135">
        <f t="shared" si="10"/>
        <v>490.63138629906211</v>
      </c>
      <c r="M107" s="135">
        <f t="shared" si="10"/>
        <v>1471.8941588971863</v>
      </c>
      <c r="N107" s="135">
        <f t="shared" si="10"/>
        <v>1471.8941588971863</v>
      </c>
    </row>
    <row r="108" spans="2:14" x14ac:dyDescent="0.4">
      <c r="B108" s="97" t="s">
        <v>12</v>
      </c>
      <c r="C108" s="135">
        <f t="shared" si="5"/>
        <v>46.305126894925237</v>
      </c>
      <c r="D108" s="135">
        <f t="shared" ref="D108:N108" si="11">D81*(1+$C$98)</f>
        <v>46.305126894925237</v>
      </c>
      <c r="E108" s="135">
        <f t="shared" si="11"/>
        <v>46.305126894925237</v>
      </c>
      <c r="F108" s="135">
        <f t="shared" si="11"/>
        <v>463.05126894925235</v>
      </c>
      <c r="G108" s="135">
        <f t="shared" si="11"/>
        <v>46.305126894925237</v>
      </c>
      <c r="H108" s="135">
        <f t="shared" si="11"/>
        <v>463.05126894925235</v>
      </c>
      <c r="I108" s="135">
        <f t="shared" si="11"/>
        <v>46.305126894925237</v>
      </c>
      <c r="J108" s="135">
        <f t="shared" si="11"/>
        <v>463.05126894925235</v>
      </c>
      <c r="K108" s="135">
        <f t="shared" si="11"/>
        <v>463.05126894925235</v>
      </c>
      <c r="L108" s="135">
        <f t="shared" si="11"/>
        <v>463.05126894925235</v>
      </c>
      <c r="M108" s="135">
        <f t="shared" si="11"/>
        <v>1389.1538068477569</v>
      </c>
      <c r="N108" s="135">
        <f t="shared" si="11"/>
        <v>1389.1538068477569</v>
      </c>
    </row>
    <row r="109" spans="2:14" x14ac:dyDescent="0.4">
      <c r="B109" s="97" t="s">
        <v>13</v>
      </c>
      <c r="C109" s="135">
        <f t="shared" si="5"/>
        <v>54.253103951331369</v>
      </c>
      <c r="D109" s="135">
        <f t="shared" ref="D109:N109" si="12">D82*(1+$C$98)</f>
        <v>54.253103951331369</v>
      </c>
      <c r="E109" s="135">
        <f t="shared" si="12"/>
        <v>54.253103951331369</v>
      </c>
      <c r="F109" s="135">
        <f t="shared" si="12"/>
        <v>542.53103951331377</v>
      </c>
      <c r="G109" s="135">
        <f t="shared" si="12"/>
        <v>54.253103951331369</v>
      </c>
      <c r="H109" s="135">
        <f t="shared" si="12"/>
        <v>542.53103951331377</v>
      </c>
      <c r="I109" s="135">
        <f t="shared" si="12"/>
        <v>54.253103951331369</v>
      </c>
      <c r="J109" s="135">
        <f t="shared" si="12"/>
        <v>542.53103951331377</v>
      </c>
      <c r="K109" s="135">
        <f t="shared" si="12"/>
        <v>542.53103951331377</v>
      </c>
      <c r="L109" s="135">
        <f t="shared" si="12"/>
        <v>542.53103951331377</v>
      </c>
      <c r="M109" s="135">
        <f t="shared" si="12"/>
        <v>1627.5931185399411</v>
      </c>
      <c r="N109" s="135">
        <f t="shared" si="12"/>
        <v>1627.5931185399411</v>
      </c>
    </row>
    <row r="110" spans="2:14" x14ac:dyDescent="0.4">
      <c r="B110" s="97" t="s">
        <v>14</v>
      </c>
      <c r="C110" s="135">
        <f t="shared" si="5"/>
        <v>50.335600278853676</v>
      </c>
      <c r="D110" s="135">
        <f t="shared" ref="D110:N110" si="13">D83*(1+$C$98)</f>
        <v>50.335600278853676</v>
      </c>
      <c r="E110" s="135">
        <f t="shared" si="13"/>
        <v>50.335600278853676</v>
      </c>
      <c r="F110" s="135">
        <f t="shared" si="13"/>
        <v>503.35600278853678</v>
      </c>
      <c r="G110" s="135">
        <f t="shared" si="13"/>
        <v>50.335600278853676</v>
      </c>
      <c r="H110" s="135">
        <f t="shared" si="13"/>
        <v>503.35600278853678</v>
      </c>
      <c r="I110" s="135">
        <f t="shared" si="13"/>
        <v>50.335600278853676</v>
      </c>
      <c r="J110" s="135">
        <f t="shared" si="13"/>
        <v>503.35600278853678</v>
      </c>
      <c r="K110" s="135">
        <f t="shared" si="13"/>
        <v>503.35600278853678</v>
      </c>
      <c r="L110" s="135">
        <f t="shared" si="13"/>
        <v>503.35600278853678</v>
      </c>
      <c r="M110" s="135">
        <f t="shared" si="13"/>
        <v>1510.0680083656102</v>
      </c>
      <c r="N110" s="135">
        <f t="shared" si="13"/>
        <v>1510.0680083656102</v>
      </c>
    </row>
    <row r="111" spans="2:14" x14ac:dyDescent="0.4">
      <c r="B111" s="97" t="s">
        <v>15</v>
      </c>
      <c r="C111" s="135">
        <f t="shared" si="5"/>
        <v>61.18479836254334</v>
      </c>
      <c r="D111" s="135">
        <f t="shared" ref="D111:N111" si="14">D84*(1+$C$98)</f>
        <v>61.18479836254334</v>
      </c>
      <c r="E111" s="135">
        <f t="shared" si="14"/>
        <v>61.18479836254334</v>
      </c>
      <c r="F111" s="135">
        <f t="shared" si="14"/>
        <v>611.84798362543336</v>
      </c>
      <c r="G111" s="135">
        <f t="shared" si="14"/>
        <v>61.18479836254334</v>
      </c>
      <c r="H111" s="135">
        <f t="shared" si="14"/>
        <v>611.84798362543336</v>
      </c>
      <c r="I111" s="135">
        <f t="shared" si="14"/>
        <v>61.18479836254334</v>
      </c>
      <c r="J111" s="135">
        <f t="shared" si="14"/>
        <v>611.84798362543336</v>
      </c>
      <c r="K111" s="135">
        <f t="shared" si="14"/>
        <v>611.84798362543336</v>
      </c>
      <c r="L111" s="135">
        <f t="shared" si="14"/>
        <v>611.84798362543336</v>
      </c>
      <c r="M111" s="135">
        <f t="shared" si="14"/>
        <v>1835.5439508763002</v>
      </c>
      <c r="N111" s="135">
        <f t="shared" si="14"/>
        <v>1835.5439508763002</v>
      </c>
    </row>
    <row r="112" spans="2:14" x14ac:dyDescent="0.4">
      <c r="B112" s="97" t="s">
        <v>16</v>
      </c>
      <c r="C112" s="135">
        <f t="shared" si="5"/>
        <v>95.812531730286366</v>
      </c>
      <c r="D112" s="135">
        <f t="shared" ref="D112:N112" si="15">D85*(1+$C$98)</f>
        <v>95.812531730286366</v>
      </c>
      <c r="E112" s="135">
        <f t="shared" si="15"/>
        <v>95.812531730286366</v>
      </c>
      <c r="F112" s="135">
        <f t="shared" si="15"/>
        <v>958.12531730286355</v>
      </c>
      <c r="G112" s="135">
        <f t="shared" si="15"/>
        <v>95.812531730286366</v>
      </c>
      <c r="H112" s="135">
        <f t="shared" si="15"/>
        <v>958.12531730286355</v>
      </c>
      <c r="I112" s="135">
        <f t="shared" si="15"/>
        <v>95.812531730286366</v>
      </c>
      <c r="J112" s="135">
        <f t="shared" si="15"/>
        <v>958.12531730286355</v>
      </c>
      <c r="K112" s="135">
        <f t="shared" si="15"/>
        <v>958.12531730286355</v>
      </c>
      <c r="L112" s="135">
        <f t="shared" si="15"/>
        <v>958.12531730286355</v>
      </c>
      <c r="M112" s="135">
        <f t="shared" si="15"/>
        <v>2874.3759519085911</v>
      </c>
      <c r="N112" s="135">
        <f t="shared" si="15"/>
        <v>2874.3759519085911</v>
      </c>
    </row>
    <row r="113" spans="1:31" x14ac:dyDescent="0.4">
      <c r="B113" s="97" t="s">
        <v>17</v>
      </c>
      <c r="C113" s="135">
        <f t="shared" si="5"/>
        <v>48.406465487016163</v>
      </c>
      <c r="D113" s="135">
        <f t="shared" ref="D113:N113" si="16">D86*(1+$C$98)</f>
        <v>48.406465487016163</v>
      </c>
      <c r="E113" s="135">
        <f t="shared" si="16"/>
        <v>48.406465487016163</v>
      </c>
      <c r="F113" s="135">
        <f t="shared" si="16"/>
        <v>484.06465487016158</v>
      </c>
      <c r="G113" s="135">
        <f t="shared" si="16"/>
        <v>48.406465487016163</v>
      </c>
      <c r="H113" s="135">
        <f t="shared" si="16"/>
        <v>484.06465487016158</v>
      </c>
      <c r="I113" s="135">
        <f t="shared" si="16"/>
        <v>48.406465487016163</v>
      </c>
      <c r="J113" s="135">
        <f t="shared" si="16"/>
        <v>484.06465487016158</v>
      </c>
      <c r="K113" s="135">
        <f t="shared" si="16"/>
        <v>484.06465487016158</v>
      </c>
      <c r="L113" s="135">
        <f t="shared" si="16"/>
        <v>484.06465487016158</v>
      </c>
      <c r="M113" s="135">
        <f t="shared" si="16"/>
        <v>1452.193964610485</v>
      </c>
      <c r="N113" s="135">
        <f t="shared" si="16"/>
        <v>1452.193964610485</v>
      </c>
    </row>
    <row r="114" spans="1:31" x14ac:dyDescent="0.4">
      <c r="B114" s="97" t="s">
        <v>18</v>
      </c>
      <c r="C114" s="135">
        <f t="shared" si="5"/>
        <v>51.243813303313019</v>
      </c>
      <c r="D114" s="135">
        <f t="shared" ref="D114:N114" si="17">D87*(1+$C$98)</f>
        <v>51.243813303313019</v>
      </c>
      <c r="E114" s="135">
        <f t="shared" si="17"/>
        <v>51.243813303313019</v>
      </c>
      <c r="F114" s="135">
        <f t="shared" si="17"/>
        <v>512.43813303313016</v>
      </c>
      <c r="G114" s="135">
        <f t="shared" si="17"/>
        <v>51.243813303313019</v>
      </c>
      <c r="H114" s="135">
        <f t="shared" si="17"/>
        <v>512.43813303313016</v>
      </c>
      <c r="I114" s="135">
        <f t="shared" si="17"/>
        <v>51.243813303313019</v>
      </c>
      <c r="J114" s="135">
        <f t="shared" si="17"/>
        <v>512.43813303313016</v>
      </c>
      <c r="K114" s="135">
        <f t="shared" si="17"/>
        <v>512.43813303313016</v>
      </c>
      <c r="L114" s="135">
        <f t="shared" si="17"/>
        <v>512.43813303313016</v>
      </c>
      <c r="M114" s="135">
        <f t="shared" si="17"/>
        <v>1537.3143990993906</v>
      </c>
      <c r="N114" s="135">
        <f t="shared" si="17"/>
        <v>1537.3143990993906</v>
      </c>
    </row>
    <row r="115" spans="1:31" x14ac:dyDescent="0.4">
      <c r="B115" s="97" t="s">
        <v>19</v>
      </c>
      <c r="C115" s="135">
        <f t="shared" si="5"/>
        <v>74.838428210103899</v>
      </c>
      <c r="D115" s="135">
        <f t="shared" ref="D115:N115" si="18">D88*(1+$C$98)</f>
        <v>74.838428210103899</v>
      </c>
      <c r="E115" s="135">
        <f t="shared" si="18"/>
        <v>74.838428210103899</v>
      </c>
      <c r="F115" s="135">
        <f t="shared" si="18"/>
        <v>748.38428210103905</v>
      </c>
      <c r="G115" s="135">
        <f t="shared" si="18"/>
        <v>74.838428210103899</v>
      </c>
      <c r="H115" s="135">
        <f t="shared" si="18"/>
        <v>748.38428210103905</v>
      </c>
      <c r="I115" s="135">
        <f t="shared" si="18"/>
        <v>74.838428210103899</v>
      </c>
      <c r="J115" s="135">
        <f t="shared" si="18"/>
        <v>748.38428210103905</v>
      </c>
      <c r="K115" s="135">
        <f t="shared" si="18"/>
        <v>748.38428210103905</v>
      </c>
      <c r="L115" s="135">
        <f t="shared" si="18"/>
        <v>748.38428210103905</v>
      </c>
      <c r="M115" s="135">
        <f t="shared" si="18"/>
        <v>2245.1528463031173</v>
      </c>
      <c r="N115" s="135">
        <f t="shared" si="18"/>
        <v>2245.1528463031173</v>
      </c>
    </row>
    <row r="116" spans="1:31" x14ac:dyDescent="0.4">
      <c r="B116" s="97" t="s">
        <v>20</v>
      </c>
      <c r="C116" s="135">
        <f t="shared" si="5"/>
        <v>59.099753542917256</v>
      </c>
      <c r="D116" s="135">
        <f t="shared" ref="D116:N116" si="19">D89*(1+$C$98)</f>
        <v>59.099753542917256</v>
      </c>
      <c r="E116" s="135">
        <f t="shared" si="19"/>
        <v>59.099753542917256</v>
      </c>
      <c r="F116" s="135">
        <f t="shared" si="19"/>
        <v>590.99753542917256</v>
      </c>
      <c r="G116" s="135">
        <f t="shared" si="19"/>
        <v>59.099753542917256</v>
      </c>
      <c r="H116" s="135">
        <f t="shared" si="19"/>
        <v>590.99753542917256</v>
      </c>
      <c r="I116" s="135">
        <f t="shared" si="19"/>
        <v>59.099753542917256</v>
      </c>
      <c r="J116" s="135">
        <f t="shared" si="19"/>
        <v>590.99753542917256</v>
      </c>
      <c r="K116" s="135">
        <f t="shared" si="19"/>
        <v>590.99753542917256</v>
      </c>
      <c r="L116" s="135">
        <f t="shared" si="19"/>
        <v>590.99753542917256</v>
      </c>
      <c r="M116" s="135">
        <f t="shared" si="19"/>
        <v>1772.9926062875174</v>
      </c>
      <c r="N116" s="135">
        <f t="shared" si="19"/>
        <v>1772.9926062875174</v>
      </c>
    </row>
    <row r="117" spans="1:31" x14ac:dyDescent="0.4">
      <c r="B117" s="97" t="s">
        <v>21</v>
      </c>
      <c r="C117" s="135">
        <f t="shared" si="5"/>
        <v>66.360536969945841</v>
      </c>
      <c r="D117" s="135">
        <f t="shared" ref="D117:N117" si="20">D90*(1+$C$98)</f>
        <v>66.360536969945841</v>
      </c>
      <c r="E117" s="135">
        <f t="shared" si="20"/>
        <v>66.360536969945841</v>
      </c>
      <c r="F117" s="135">
        <f t="shared" si="20"/>
        <v>663.60536969945849</v>
      </c>
      <c r="G117" s="135">
        <f t="shared" si="20"/>
        <v>66.360536969945841</v>
      </c>
      <c r="H117" s="135">
        <f t="shared" si="20"/>
        <v>663.60536969945849</v>
      </c>
      <c r="I117" s="135">
        <f t="shared" si="20"/>
        <v>66.360536969945841</v>
      </c>
      <c r="J117" s="135">
        <f t="shared" si="20"/>
        <v>663.60536969945849</v>
      </c>
      <c r="K117" s="135">
        <f t="shared" si="20"/>
        <v>663.60536969945849</v>
      </c>
      <c r="L117" s="135">
        <f t="shared" si="20"/>
        <v>663.60536969945849</v>
      </c>
      <c r="M117" s="135">
        <f t="shared" si="20"/>
        <v>1990.8161090983754</v>
      </c>
      <c r="N117" s="135">
        <f t="shared" si="20"/>
        <v>1990.8161090983754</v>
      </c>
    </row>
    <row r="118" spans="1:31" x14ac:dyDescent="0.4">
      <c r="B118" s="97" t="s">
        <v>22</v>
      </c>
      <c r="C118" s="135">
        <f t="shared" si="5"/>
        <v>67.670213591251468</v>
      </c>
      <c r="D118" s="135">
        <f t="shared" ref="D118:N118" si="21">D91*(1+$C$98)</f>
        <v>67.670213591251468</v>
      </c>
      <c r="E118" s="135">
        <f t="shared" si="21"/>
        <v>67.670213591251468</v>
      </c>
      <c r="F118" s="135">
        <f t="shared" si="21"/>
        <v>676.70213591251468</v>
      </c>
      <c r="G118" s="135">
        <f t="shared" si="21"/>
        <v>67.670213591251468</v>
      </c>
      <c r="H118" s="135">
        <f t="shared" si="21"/>
        <v>676.70213591251468</v>
      </c>
      <c r="I118" s="135">
        <f t="shared" si="21"/>
        <v>67.670213591251468</v>
      </c>
      <c r="J118" s="135">
        <f t="shared" si="21"/>
        <v>676.70213591251468</v>
      </c>
      <c r="K118" s="135">
        <f t="shared" si="21"/>
        <v>676.70213591251468</v>
      </c>
      <c r="L118" s="135">
        <f t="shared" si="21"/>
        <v>676.70213591251468</v>
      </c>
      <c r="M118" s="135">
        <f t="shared" si="21"/>
        <v>2030.106407737544</v>
      </c>
      <c r="N118" s="135">
        <f t="shared" si="21"/>
        <v>2030.106407737544</v>
      </c>
    </row>
    <row r="119" spans="1:31" x14ac:dyDescent="0.4">
      <c r="B119" s="14" t="s">
        <v>190</v>
      </c>
    </row>
    <row r="120" spans="1:31" x14ac:dyDescent="0.4">
      <c r="B120" s="200" t="s">
        <v>211</v>
      </c>
    </row>
    <row r="121" spans="1:31" x14ac:dyDescent="0.4">
      <c r="B121" s="200"/>
    </row>
    <row r="122" spans="1:31" s="143" customFormat="1" x14ac:dyDescent="0.4">
      <c r="A122" s="141" t="s">
        <v>195</v>
      </c>
      <c r="B122" s="141"/>
      <c r="C122" s="141"/>
      <c r="D122" s="141"/>
      <c r="E122" s="141"/>
      <c r="F122" s="141"/>
      <c r="G122" s="141"/>
      <c r="H122" s="141"/>
      <c r="I122" s="141"/>
      <c r="J122" s="141"/>
      <c r="K122" s="142"/>
      <c r="L122" s="142"/>
      <c r="M122" s="142"/>
      <c r="N122" s="142"/>
    </row>
    <row r="125" spans="1:31" x14ac:dyDescent="0.4">
      <c r="B125" s="139" t="s">
        <v>196</v>
      </c>
      <c r="C125" s="140">
        <f>'2. Factores de Ajuste'!$J$11</f>
        <v>0.03</v>
      </c>
    </row>
    <row r="127" spans="1:31" ht="16.2" customHeight="1" x14ac:dyDescent="0.4">
      <c r="B127" s="223" t="s">
        <v>136</v>
      </c>
      <c r="C127" s="132" t="s">
        <v>109</v>
      </c>
      <c r="D127" s="132" t="s">
        <v>110</v>
      </c>
      <c r="E127" s="132" t="s">
        <v>116</v>
      </c>
      <c r="F127" s="132" t="s">
        <v>113</v>
      </c>
      <c r="G127" s="132" t="s">
        <v>119</v>
      </c>
      <c r="H127" s="132" t="s">
        <v>120</v>
      </c>
      <c r="I127" s="132" t="s">
        <v>117</v>
      </c>
      <c r="J127" s="132" t="s">
        <v>118</v>
      </c>
      <c r="K127" s="132" t="s">
        <v>115</v>
      </c>
      <c r="L127" s="132" t="s">
        <v>114</v>
      </c>
      <c r="M127" s="132" t="s">
        <v>111</v>
      </c>
      <c r="N127" s="132" t="s">
        <v>112</v>
      </c>
    </row>
    <row r="128" spans="1:31" ht="100.8" x14ac:dyDescent="0.4">
      <c r="B128" s="223"/>
      <c r="C128" s="132" t="s">
        <v>150</v>
      </c>
      <c r="D128" s="132" t="s">
        <v>151</v>
      </c>
      <c r="E128" s="132" t="s">
        <v>152</v>
      </c>
      <c r="F128" s="132" t="s">
        <v>153</v>
      </c>
      <c r="G128" s="203" t="s">
        <v>218</v>
      </c>
      <c r="H128" s="203" t="s">
        <v>219</v>
      </c>
      <c r="I128" s="132" t="s">
        <v>154</v>
      </c>
      <c r="J128" s="132" t="s">
        <v>155</v>
      </c>
      <c r="K128" s="132" t="s">
        <v>156</v>
      </c>
      <c r="L128" s="132" t="s">
        <v>157</v>
      </c>
      <c r="M128" s="132" t="s">
        <v>158</v>
      </c>
      <c r="N128" s="132" t="s">
        <v>159</v>
      </c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2:31" ht="33.6" x14ac:dyDescent="0.4">
      <c r="B129" s="223"/>
      <c r="C129" s="134" t="s">
        <v>160</v>
      </c>
      <c r="D129" s="134" t="s">
        <v>160</v>
      </c>
      <c r="E129" s="134" t="s">
        <v>160</v>
      </c>
      <c r="F129" s="134" t="s">
        <v>160</v>
      </c>
      <c r="G129" s="134" t="s">
        <v>160</v>
      </c>
      <c r="H129" s="134" t="s">
        <v>160</v>
      </c>
      <c r="I129" s="134" t="s">
        <v>160</v>
      </c>
      <c r="J129" s="134" t="s">
        <v>160</v>
      </c>
      <c r="K129" s="134" t="s">
        <v>160</v>
      </c>
      <c r="L129" s="134" t="s">
        <v>160</v>
      </c>
      <c r="M129" s="134" t="s">
        <v>160</v>
      </c>
      <c r="N129" s="134" t="s">
        <v>160</v>
      </c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2:31" x14ac:dyDescent="0.4">
      <c r="B130" s="97" t="s">
        <v>7</v>
      </c>
      <c r="C130" s="135">
        <f>C103*(1+$C$125)</f>
        <v>69.799192620554479</v>
      </c>
      <c r="D130" s="135">
        <f t="shared" ref="D130:E130" si="22">D103*(1+$C$125)</f>
        <v>69.799192620554479</v>
      </c>
      <c r="E130" s="135">
        <f t="shared" si="22"/>
        <v>69.799192620554479</v>
      </c>
      <c r="F130" s="135">
        <f t="shared" ref="F130:K130" si="23">F103*(1+$C$125)</f>
        <v>697.99192620554481</v>
      </c>
      <c r="G130" s="135">
        <f t="shared" si="23"/>
        <v>69.799192620554479</v>
      </c>
      <c r="H130" s="135">
        <f t="shared" si="23"/>
        <v>697.99192620554481</v>
      </c>
      <c r="I130" s="135">
        <f t="shared" si="23"/>
        <v>69.799192620554479</v>
      </c>
      <c r="J130" s="135">
        <f t="shared" si="23"/>
        <v>697.99192620554481</v>
      </c>
      <c r="K130" s="135">
        <f t="shared" si="23"/>
        <v>697.99192620554481</v>
      </c>
      <c r="L130" s="135">
        <f>L103*(1+$C$125)</f>
        <v>697.99192620554481</v>
      </c>
      <c r="M130" s="135">
        <f t="shared" ref="M130" si="24">M103*(1+$C$125)</f>
        <v>2093.9757786166342</v>
      </c>
      <c r="N130" s="135">
        <f>N103*(1+$C$125)</f>
        <v>2093.9757786166342</v>
      </c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2:31" x14ac:dyDescent="0.4">
      <c r="B131" s="97" t="s">
        <v>121</v>
      </c>
      <c r="C131" s="135">
        <f>+C130</f>
        <v>69.799192620554479</v>
      </c>
      <c r="D131" s="135">
        <f t="shared" ref="D131:N131" si="25">+D130</f>
        <v>69.799192620554479</v>
      </c>
      <c r="E131" s="135">
        <f t="shared" si="25"/>
        <v>69.799192620554479</v>
      </c>
      <c r="F131" s="135">
        <f t="shared" si="25"/>
        <v>697.99192620554481</v>
      </c>
      <c r="G131" s="135">
        <f t="shared" si="25"/>
        <v>69.799192620554479</v>
      </c>
      <c r="H131" s="135">
        <f t="shared" si="25"/>
        <v>697.99192620554481</v>
      </c>
      <c r="I131" s="135">
        <f t="shared" si="25"/>
        <v>69.799192620554479</v>
      </c>
      <c r="J131" s="135">
        <f t="shared" si="25"/>
        <v>697.99192620554481</v>
      </c>
      <c r="K131" s="135">
        <f t="shared" si="25"/>
        <v>697.99192620554481</v>
      </c>
      <c r="L131" s="135">
        <f t="shared" si="25"/>
        <v>697.99192620554481</v>
      </c>
      <c r="M131" s="135">
        <f t="shared" si="25"/>
        <v>2093.9757786166342</v>
      </c>
      <c r="N131" s="135">
        <f t="shared" si="25"/>
        <v>2093.9757786166342</v>
      </c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2:31" x14ac:dyDescent="0.4">
      <c r="B132" s="97" t="s">
        <v>8</v>
      </c>
      <c r="C132" s="135">
        <f t="shared" ref="C132:E142" si="26">C104*(1+$C$125)</f>
        <v>46.457057170221276</v>
      </c>
      <c r="D132" s="135">
        <f t="shared" si="26"/>
        <v>46.457057170221276</v>
      </c>
      <c r="E132" s="135">
        <f t="shared" si="26"/>
        <v>46.457057170221276</v>
      </c>
      <c r="F132" s="135">
        <f t="shared" ref="C132:K146" si="27">F104*(1+$C$125)</f>
        <v>464.57057170221276</v>
      </c>
      <c r="G132" s="135">
        <f t="shared" si="27"/>
        <v>46.457057170221276</v>
      </c>
      <c r="H132" s="135">
        <f t="shared" si="27"/>
        <v>464.57057170221276</v>
      </c>
      <c r="I132" s="135">
        <f t="shared" si="27"/>
        <v>46.457057170221276</v>
      </c>
      <c r="J132" s="135">
        <f t="shared" si="27"/>
        <v>464.57057170221276</v>
      </c>
      <c r="K132" s="135">
        <f t="shared" si="27"/>
        <v>464.57057170221276</v>
      </c>
      <c r="L132" s="135">
        <f t="shared" ref="L132:N132" si="28">L104*(1+$C$125)</f>
        <v>464.57057170221276</v>
      </c>
      <c r="M132" s="135">
        <f t="shared" si="28"/>
        <v>1393.7117151066382</v>
      </c>
      <c r="N132" s="135">
        <f t="shared" si="28"/>
        <v>1393.7117151066382</v>
      </c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2:31" x14ac:dyDescent="0.4">
      <c r="B133" s="97" t="s">
        <v>9</v>
      </c>
      <c r="C133" s="135">
        <f t="shared" si="26"/>
        <v>40.754571866074222</v>
      </c>
      <c r="D133" s="135">
        <f t="shared" si="26"/>
        <v>40.754571866074222</v>
      </c>
      <c r="E133" s="135">
        <f t="shared" si="26"/>
        <v>40.754571866074222</v>
      </c>
      <c r="F133" s="135">
        <f t="shared" si="27"/>
        <v>407.54571866074224</v>
      </c>
      <c r="G133" s="135">
        <f t="shared" si="27"/>
        <v>40.754571866074222</v>
      </c>
      <c r="H133" s="135">
        <f t="shared" si="27"/>
        <v>407.54571866074224</v>
      </c>
      <c r="I133" s="135">
        <f t="shared" si="27"/>
        <v>40.754571866074222</v>
      </c>
      <c r="J133" s="135">
        <f t="shared" si="27"/>
        <v>407.54571866074224</v>
      </c>
      <c r="K133" s="135">
        <f t="shared" si="27"/>
        <v>407.54571866074224</v>
      </c>
      <c r="L133" s="135">
        <f t="shared" ref="L133:N133" si="29">L105*(1+$C$125)</f>
        <v>407.54571866074224</v>
      </c>
      <c r="M133" s="135">
        <f t="shared" si="29"/>
        <v>1222.6371559822269</v>
      </c>
      <c r="N133" s="135">
        <f t="shared" si="29"/>
        <v>1222.6371559822269</v>
      </c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2:31" x14ac:dyDescent="0.4">
      <c r="B134" s="97" t="s">
        <v>10</v>
      </c>
      <c r="C134" s="135">
        <f t="shared" si="26"/>
        <v>45.642441722374201</v>
      </c>
      <c r="D134" s="135">
        <f t="shared" si="26"/>
        <v>45.642441722374201</v>
      </c>
      <c r="E134" s="135">
        <f t="shared" si="26"/>
        <v>45.642441722374201</v>
      </c>
      <c r="F134" s="135">
        <f t="shared" si="27"/>
        <v>456.42441722374195</v>
      </c>
      <c r="G134" s="135">
        <f t="shared" si="27"/>
        <v>45.642441722374201</v>
      </c>
      <c r="H134" s="135">
        <f t="shared" si="27"/>
        <v>456.42441722374195</v>
      </c>
      <c r="I134" s="135">
        <f t="shared" si="27"/>
        <v>45.642441722374201</v>
      </c>
      <c r="J134" s="135">
        <f t="shared" si="27"/>
        <v>456.42441722374195</v>
      </c>
      <c r="K134" s="135">
        <f t="shared" si="27"/>
        <v>456.42441722374195</v>
      </c>
      <c r="L134" s="135">
        <f t="shared" ref="L134:N134" si="30">L106*(1+$C$125)</f>
        <v>456.42441722374195</v>
      </c>
      <c r="M134" s="135">
        <f t="shared" si="30"/>
        <v>1369.273251671226</v>
      </c>
      <c r="N134" s="135">
        <f t="shared" si="30"/>
        <v>1369.273251671226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2:31" x14ac:dyDescent="0.4">
      <c r="B135" s="97" t="s">
        <v>11</v>
      </c>
      <c r="C135" s="135">
        <f t="shared" si="26"/>
        <v>50.535032788803399</v>
      </c>
      <c r="D135" s="135">
        <f t="shared" si="26"/>
        <v>50.535032788803399</v>
      </c>
      <c r="E135" s="135">
        <f t="shared" si="26"/>
        <v>50.535032788803399</v>
      </c>
      <c r="F135" s="135">
        <f t="shared" si="27"/>
        <v>505.35032788803397</v>
      </c>
      <c r="G135" s="135">
        <f t="shared" si="27"/>
        <v>50.535032788803399</v>
      </c>
      <c r="H135" s="135">
        <f t="shared" si="27"/>
        <v>505.35032788803397</v>
      </c>
      <c r="I135" s="135">
        <f t="shared" si="27"/>
        <v>50.535032788803399</v>
      </c>
      <c r="J135" s="135">
        <f t="shared" si="27"/>
        <v>505.35032788803397</v>
      </c>
      <c r="K135" s="135">
        <f t="shared" si="27"/>
        <v>505.35032788803397</v>
      </c>
      <c r="L135" s="135">
        <f t="shared" ref="L135:N135" si="31">L107*(1+$C$125)</f>
        <v>505.35032788803397</v>
      </c>
      <c r="M135" s="135">
        <f t="shared" si="31"/>
        <v>1516.050983664102</v>
      </c>
      <c r="N135" s="135">
        <f t="shared" si="31"/>
        <v>1516.050983664102</v>
      </c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2:31" x14ac:dyDescent="0.4">
      <c r="B136" s="97" t="s">
        <v>12</v>
      </c>
      <c r="C136" s="135">
        <f t="shared" si="26"/>
        <v>47.694280701772996</v>
      </c>
      <c r="D136" s="135">
        <f t="shared" si="26"/>
        <v>47.694280701772996</v>
      </c>
      <c r="E136" s="135">
        <f t="shared" si="26"/>
        <v>47.694280701772996</v>
      </c>
      <c r="F136" s="135">
        <f t="shared" si="27"/>
        <v>476.94280701772993</v>
      </c>
      <c r="G136" s="135">
        <f t="shared" si="27"/>
        <v>47.694280701772996</v>
      </c>
      <c r="H136" s="135">
        <f t="shared" si="27"/>
        <v>476.94280701772993</v>
      </c>
      <c r="I136" s="135">
        <f t="shared" si="27"/>
        <v>47.694280701772996</v>
      </c>
      <c r="J136" s="135">
        <f t="shared" si="27"/>
        <v>476.94280701772993</v>
      </c>
      <c r="K136" s="135">
        <f t="shared" si="27"/>
        <v>476.94280701772993</v>
      </c>
      <c r="L136" s="135">
        <f t="shared" ref="L136:N136" si="32">L108*(1+$C$125)</f>
        <v>476.94280701772993</v>
      </c>
      <c r="M136" s="135">
        <f t="shared" si="32"/>
        <v>1430.8284210531897</v>
      </c>
      <c r="N136" s="135">
        <f t="shared" si="32"/>
        <v>1430.8284210531897</v>
      </c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2:31" x14ac:dyDescent="0.4">
      <c r="B137" s="97" t="s">
        <v>13</v>
      </c>
      <c r="C137" s="135">
        <f t="shared" si="26"/>
        <v>55.88069706987131</v>
      </c>
      <c r="D137" s="135">
        <f t="shared" si="26"/>
        <v>55.88069706987131</v>
      </c>
      <c r="E137" s="135">
        <f t="shared" si="26"/>
        <v>55.88069706987131</v>
      </c>
      <c r="F137" s="135">
        <f t="shared" si="27"/>
        <v>558.80697069871314</v>
      </c>
      <c r="G137" s="135">
        <f t="shared" si="27"/>
        <v>55.88069706987131</v>
      </c>
      <c r="H137" s="135">
        <f t="shared" si="27"/>
        <v>558.80697069871314</v>
      </c>
      <c r="I137" s="135">
        <f t="shared" si="27"/>
        <v>55.88069706987131</v>
      </c>
      <c r="J137" s="135">
        <f t="shared" si="27"/>
        <v>558.80697069871314</v>
      </c>
      <c r="K137" s="135">
        <f t="shared" si="27"/>
        <v>558.80697069871314</v>
      </c>
      <c r="L137" s="135">
        <f t="shared" ref="L137:N137" si="33">L109*(1+$C$125)</f>
        <v>558.80697069871314</v>
      </c>
      <c r="M137" s="135">
        <f t="shared" si="33"/>
        <v>1676.4209120961393</v>
      </c>
      <c r="N137" s="135">
        <f t="shared" si="33"/>
        <v>1676.4209120961393</v>
      </c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2:31" x14ac:dyDescent="0.4">
      <c r="B138" s="97" t="s">
        <v>14</v>
      </c>
      <c r="C138" s="135">
        <f t="shared" si="26"/>
        <v>51.84566828721929</v>
      </c>
      <c r="D138" s="135">
        <f t="shared" si="26"/>
        <v>51.84566828721929</v>
      </c>
      <c r="E138" s="135">
        <f t="shared" si="26"/>
        <v>51.84566828721929</v>
      </c>
      <c r="F138" s="135">
        <f t="shared" si="27"/>
        <v>518.45668287219291</v>
      </c>
      <c r="G138" s="135">
        <f t="shared" si="27"/>
        <v>51.84566828721929</v>
      </c>
      <c r="H138" s="135">
        <f t="shared" si="27"/>
        <v>518.45668287219291</v>
      </c>
      <c r="I138" s="135">
        <f t="shared" si="27"/>
        <v>51.84566828721929</v>
      </c>
      <c r="J138" s="135">
        <f t="shared" si="27"/>
        <v>518.45668287219291</v>
      </c>
      <c r="K138" s="135">
        <f t="shared" si="27"/>
        <v>518.45668287219291</v>
      </c>
      <c r="L138" s="135">
        <f t="shared" ref="L138:N138" si="34">L110*(1+$C$125)</f>
        <v>518.45668287219291</v>
      </c>
      <c r="M138" s="135">
        <f t="shared" si="34"/>
        <v>1555.3700486165785</v>
      </c>
      <c r="N138" s="135">
        <f t="shared" si="34"/>
        <v>1555.3700486165785</v>
      </c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2:31" x14ac:dyDescent="0.4">
      <c r="B139" s="97" t="s">
        <v>15</v>
      </c>
      <c r="C139" s="135">
        <f t="shared" si="26"/>
        <v>63.02034231341964</v>
      </c>
      <c r="D139" s="135">
        <f t="shared" si="26"/>
        <v>63.02034231341964</v>
      </c>
      <c r="E139" s="135">
        <f t="shared" si="26"/>
        <v>63.02034231341964</v>
      </c>
      <c r="F139" s="135">
        <f t="shared" si="27"/>
        <v>630.20342313419633</v>
      </c>
      <c r="G139" s="135">
        <f t="shared" si="27"/>
        <v>63.02034231341964</v>
      </c>
      <c r="H139" s="135">
        <f t="shared" si="27"/>
        <v>630.20342313419633</v>
      </c>
      <c r="I139" s="135">
        <f t="shared" si="27"/>
        <v>63.02034231341964</v>
      </c>
      <c r="J139" s="135">
        <f t="shared" si="27"/>
        <v>630.20342313419633</v>
      </c>
      <c r="K139" s="135">
        <f t="shared" si="27"/>
        <v>630.20342313419633</v>
      </c>
      <c r="L139" s="135">
        <f t="shared" ref="L139:N139" si="35">L111*(1+$C$125)</f>
        <v>630.20342313419633</v>
      </c>
      <c r="M139" s="135">
        <f t="shared" si="35"/>
        <v>1890.6102694025892</v>
      </c>
      <c r="N139" s="135">
        <f t="shared" si="35"/>
        <v>1890.6102694025892</v>
      </c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2:31" x14ac:dyDescent="0.4">
      <c r="B140" s="97" t="s">
        <v>16</v>
      </c>
      <c r="C140" s="135">
        <f t="shared" si="26"/>
        <v>98.686907682194956</v>
      </c>
      <c r="D140" s="135">
        <f t="shared" si="26"/>
        <v>98.686907682194956</v>
      </c>
      <c r="E140" s="135">
        <f t="shared" si="26"/>
        <v>98.686907682194956</v>
      </c>
      <c r="F140" s="135">
        <f t="shared" si="27"/>
        <v>986.86907682194953</v>
      </c>
      <c r="G140" s="135">
        <f t="shared" si="27"/>
        <v>98.686907682194956</v>
      </c>
      <c r="H140" s="135">
        <f t="shared" si="27"/>
        <v>986.86907682194953</v>
      </c>
      <c r="I140" s="135">
        <f t="shared" si="27"/>
        <v>98.686907682194956</v>
      </c>
      <c r="J140" s="135">
        <f t="shared" si="27"/>
        <v>986.86907682194953</v>
      </c>
      <c r="K140" s="135">
        <f t="shared" si="27"/>
        <v>986.86907682194953</v>
      </c>
      <c r="L140" s="135">
        <f t="shared" ref="L140:N140" si="36">L112*(1+$C$125)</f>
        <v>986.86907682194953</v>
      </c>
      <c r="M140" s="135">
        <f t="shared" si="36"/>
        <v>2960.6072304658487</v>
      </c>
      <c r="N140" s="135">
        <f t="shared" si="36"/>
        <v>2960.6072304658487</v>
      </c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2:31" x14ac:dyDescent="0.4">
      <c r="B141" s="97" t="s">
        <v>17</v>
      </c>
      <c r="C141" s="135">
        <f t="shared" si="26"/>
        <v>49.85865945162665</v>
      </c>
      <c r="D141" s="135">
        <f t="shared" si="26"/>
        <v>49.85865945162665</v>
      </c>
      <c r="E141" s="135">
        <f t="shared" si="26"/>
        <v>49.85865945162665</v>
      </c>
      <c r="F141" s="135">
        <f t="shared" si="27"/>
        <v>498.58659451626642</v>
      </c>
      <c r="G141" s="135">
        <f t="shared" si="27"/>
        <v>49.85865945162665</v>
      </c>
      <c r="H141" s="135">
        <f t="shared" si="27"/>
        <v>498.58659451626642</v>
      </c>
      <c r="I141" s="135">
        <f t="shared" si="27"/>
        <v>49.85865945162665</v>
      </c>
      <c r="J141" s="135">
        <f t="shared" si="27"/>
        <v>498.58659451626642</v>
      </c>
      <c r="K141" s="135">
        <f t="shared" si="27"/>
        <v>498.58659451626642</v>
      </c>
      <c r="L141" s="135">
        <f t="shared" ref="L141:N141" si="37">L113*(1+$C$125)</f>
        <v>498.58659451626642</v>
      </c>
      <c r="M141" s="135">
        <f t="shared" si="37"/>
        <v>1495.7597835487995</v>
      </c>
      <c r="N141" s="135">
        <f t="shared" si="37"/>
        <v>1495.7597835487995</v>
      </c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2:31" x14ac:dyDescent="0.4">
      <c r="B142" s="97" t="s">
        <v>18</v>
      </c>
      <c r="C142" s="135">
        <f t="shared" si="26"/>
        <v>52.781127702412412</v>
      </c>
      <c r="D142" s="135">
        <f t="shared" si="26"/>
        <v>52.781127702412412</v>
      </c>
      <c r="E142" s="135">
        <f t="shared" si="26"/>
        <v>52.781127702412412</v>
      </c>
      <c r="F142" s="135">
        <f t="shared" si="27"/>
        <v>527.81127702412402</v>
      </c>
      <c r="G142" s="135">
        <f t="shared" si="27"/>
        <v>52.781127702412412</v>
      </c>
      <c r="H142" s="135">
        <f t="shared" si="27"/>
        <v>527.81127702412402</v>
      </c>
      <c r="I142" s="135">
        <f t="shared" si="27"/>
        <v>52.781127702412412</v>
      </c>
      <c r="J142" s="135">
        <f t="shared" si="27"/>
        <v>527.81127702412402</v>
      </c>
      <c r="K142" s="135">
        <f t="shared" si="27"/>
        <v>527.81127702412402</v>
      </c>
      <c r="L142" s="135">
        <f t="shared" ref="L142:N142" si="38">L114*(1+$C$125)</f>
        <v>527.81127702412402</v>
      </c>
      <c r="M142" s="135">
        <f t="shared" si="38"/>
        <v>1583.4338310723724</v>
      </c>
      <c r="N142" s="135">
        <f t="shared" si="38"/>
        <v>1583.4338310723724</v>
      </c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2:31" x14ac:dyDescent="0.4">
      <c r="B143" s="97" t="s">
        <v>19</v>
      </c>
      <c r="C143" s="135">
        <f>C115*(1+$C$125)</f>
        <v>77.083581056407013</v>
      </c>
      <c r="D143" s="135">
        <f t="shared" si="27"/>
        <v>77.083581056407013</v>
      </c>
      <c r="E143" s="135">
        <f>E115*(1+$C$125)</f>
        <v>77.083581056407013</v>
      </c>
      <c r="F143" s="135">
        <f t="shared" si="27"/>
        <v>770.83581056407024</v>
      </c>
      <c r="G143" s="135">
        <f t="shared" si="27"/>
        <v>77.083581056407013</v>
      </c>
      <c r="H143" s="135">
        <f t="shared" si="27"/>
        <v>770.83581056407024</v>
      </c>
      <c r="I143" s="135">
        <f t="shared" si="27"/>
        <v>77.083581056407013</v>
      </c>
      <c r="J143" s="135">
        <f t="shared" si="27"/>
        <v>770.83581056407024</v>
      </c>
      <c r="K143" s="135">
        <f t="shared" si="27"/>
        <v>770.83581056407024</v>
      </c>
      <c r="L143" s="135">
        <f t="shared" ref="L143:N143" si="39">L115*(1+$C$125)</f>
        <v>770.83581056407024</v>
      </c>
      <c r="M143" s="135">
        <f t="shared" si="39"/>
        <v>2312.507431692211</v>
      </c>
      <c r="N143" s="135">
        <f t="shared" si="39"/>
        <v>2312.507431692211</v>
      </c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2:31" x14ac:dyDescent="0.4">
      <c r="B144" s="97" t="s">
        <v>20</v>
      </c>
      <c r="C144" s="135">
        <f t="shared" si="27"/>
        <v>60.872746149204772</v>
      </c>
      <c r="D144" s="135">
        <f>D116*(1+$C$125)</f>
        <v>60.872746149204772</v>
      </c>
      <c r="E144" s="135">
        <f>E116*(1+$C$125)</f>
        <v>60.872746149204772</v>
      </c>
      <c r="F144" s="135">
        <f t="shared" si="27"/>
        <v>608.72746149204772</v>
      </c>
      <c r="G144" s="135">
        <f t="shared" si="27"/>
        <v>60.872746149204772</v>
      </c>
      <c r="H144" s="135">
        <f t="shared" si="27"/>
        <v>608.72746149204772</v>
      </c>
      <c r="I144" s="135">
        <f t="shared" si="27"/>
        <v>60.872746149204772</v>
      </c>
      <c r="J144" s="135">
        <f t="shared" si="27"/>
        <v>608.72746149204772</v>
      </c>
      <c r="K144" s="135">
        <f t="shared" si="27"/>
        <v>608.72746149204772</v>
      </c>
      <c r="L144" s="135">
        <f t="shared" ref="L144:N144" si="40">L116*(1+$C$125)</f>
        <v>608.72746149204772</v>
      </c>
      <c r="M144" s="135">
        <f t="shared" si="40"/>
        <v>1826.1823844761429</v>
      </c>
      <c r="N144" s="135">
        <f t="shared" si="40"/>
        <v>1826.1823844761429</v>
      </c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1:31" x14ac:dyDescent="0.4">
      <c r="B145" s="97" t="s">
        <v>21</v>
      </c>
      <c r="C145" s="135">
        <f>C117*(1+$C$125)</f>
        <v>68.351353079044216</v>
      </c>
      <c r="D145" s="135">
        <f>D117*(1+$C$125)</f>
        <v>68.351353079044216</v>
      </c>
      <c r="E145" s="135">
        <f>E117*(1+$C$125)</f>
        <v>68.351353079044216</v>
      </c>
      <c r="F145" s="135">
        <f t="shared" si="27"/>
        <v>683.51353079044225</v>
      </c>
      <c r="G145" s="135">
        <f t="shared" si="27"/>
        <v>68.351353079044216</v>
      </c>
      <c r="H145" s="135">
        <f t="shared" si="27"/>
        <v>683.51353079044225</v>
      </c>
      <c r="I145" s="135">
        <f t="shared" si="27"/>
        <v>68.351353079044216</v>
      </c>
      <c r="J145" s="135">
        <f t="shared" si="27"/>
        <v>683.51353079044225</v>
      </c>
      <c r="K145" s="135">
        <f t="shared" si="27"/>
        <v>683.51353079044225</v>
      </c>
      <c r="L145" s="135">
        <f t="shared" ref="L145:N145" si="41">L117*(1+$C$125)</f>
        <v>683.51353079044225</v>
      </c>
      <c r="M145" s="135">
        <f t="shared" si="41"/>
        <v>2050.5405923713265</v>
      </c>
      <c r="N145" s="135">
        <f t="shared" si="41"/>
        <v>2050.5405923713265</v>
      </c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1:31" x14ac:dyDescent="0.4">
      <c r="B146" s="97" t="s">
        <v>22</v>
      </c>
      <c r="C146" s="135">
        <f>C118*(1+$C$125)</f>
        <v>69.700319998989016</v>
      </c>
      <c r="D146" s="135">
        <f>D118*(1+$C$125)</f>
        <v>69.700319998989016</v>
      </c>
      <c r="E146" s="135">
        <f>E118*(1+$C$125)</f>
        <v>69.700319998989016</v>
      </c>
      <c r="F146" s="135">
        <f t="shared" si="27"/>
        <v>697.00319998989016</v>
      </c>
      <c r="G146" s="135">
        <f t="shared" si="27"/>
        <v>69.700319998989016</v>
      </c>
      <c r="H146" s="135">
        <f t="shared" si="27"/>
        <v>697.00319998989016</v>
      </c>
      <c r="I146" s="135">
        <f t="shared" si="27"/>
        <v>69.700319998989016</v>
      </c>
      <c r="J146" s="135">
        <f t="shared" si="27"/>
        <v>697.00319998989016</v>
      </c>
      <c r="K146" s="135">
        <f t="shared" si="27"/>
        <v>697.00319998989016</v>
      </c>
      <c r="L146" s="135">
        <f>L118*(1+$C$125)</f>
        <v>697.00319998989016</v>
      </c>
      <c r="M146" s="135">
        <f>M118*(1+$C$125)</f>
        <v>2091.0095999696705</v>
      </c>
      <c r="N146" s="135">
        <f t="shared" ref="N146" si="42">N118*(1+$C$125)</f>
        <v>2091.0095999696705</v>
      </c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1:31" x14ac:dyDescent="0.4">
      <c r="B147" s="14" t="s">
        <v>190</v>
      </c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1:31" x14ac:dyDescent="0.4">
      <c r="B148" s="200" t="s">
        <v>210</v>
      </c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1:31" s="24" customFormat="1" x14ac:dyDescent="0.4"/>
    <row r="150" spans="1:31" s="24" customFormat="1" x14ac:dyDescent="0.4">
      <c r="A150" s="141" t="s">
        <v>213</v>
      </c>
      <c r="B150" s="141"/>
      <c r="C150" s="141"/>
      <c r="D150" s="141"/>
      <c r="E150" s="141"/>
      <c r="F150" s="141"/>
      <c r="G150" s="141"/>
      <c r="H150" s="141"/>
      <c r="I150" s="141"/>
      <c r="J150" s="141"/>
      <c r="K150" s="142"/>
      <c r="L150" s="142"/>
      <c r="M150" s="142"/>
      <c r="N150" s="142"/>
      <c r="O150" s="143"/>
      <c r="P150" s="143"/>
      <c r="Q150" s="143"/>
      <c r="R150" s="143"/>
      <c r="S150" s="143"/>
      <c r="T150" s="143"/>
      <c r="U150" s="143"/>
    </row>
    <row r="151" spans="1:31" s="24" customForma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31" s="24" customForma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31" s="24" customFormat="1" x14ac:dyDescent="0.4">
      <c r="A153" s="2"/>
      <c r="B153" s="139" t="s">
        <v>214</v>
      </c>
      <c r="C153" s="140">
        <f>+'2. Factores de Ajuste'!J12</f>
        <v>0.03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31" s="24" customForma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31" s="24" customFormat="1" x14ac:dyDescent="0.4">
      <c r="A155" s="2"/>
      <c r="B155" s="223" t="s">
        <v>136</v>
      </c>
      <c r="C155" s="194" t="s">
        <v>109</v>
      </c>
      <c r="D155" s="194" t="s">
        <v>110</v>
      </c>
      <c r="E155" s="194" t="s">
        <v>116</v>
      </c>
      <c r="F155" s="194" t="s">
        <v>113</v>
      </c>
      <c r="G155" s="194" t="s">
        <v>119</v>
      </c>
      <c r="H155" s="194" t="s">
        <v>120</v>
      </c>
      <c r="I155" s="194" t="s">
        <v>117</v>
      </c>
      <c r="J155" s="194" t="s">
        <v>118</v>
      </c>
      <c r="K155" s="194" t="s">
        <v>115</v>
      </c>
      <c r="L155" s="194" t="s">
        <v>114</v>
      </c>
      <c r="M155" s="194" t="s">
        <v>111</v>
      </c>
      <c r="N155" s="194" t="s">
        <v>112</v>
      </c>
      <c r="O155" s="2"/>
      <c r="P155" s="2"/>
      <c r="Q155" s="2"/>
      <c r="R155" s="2"/>
      <c r="S155" s="2"/>
      <c r="T155" s="2"/>
      <c r="U155" s="2"/>
    </row>
    <row r="156" spans="1:31" s="24" customFormat="1" ht="100.8" x14ac:dyDescent="0.4">
      <c r="A156" s="2"/>
      <c r="B156" s="223"/>
      <c r="C156" s="194" t="s">
        <v>150</v>
      </c>
      <c r="D156" s="194" t="s">
        <v>151</v>
      </c>
      <c r="E156" s="194" t="s">
        <v>152</v>
      </c>
      <c r="F156" s="194" t="s">
        <v>153</v>
      </c>
      <c r="G156" s="194" t="s">
        <v>218</v>
      </c>
      <c r="H156" s="194" t="s">
        <v>219</v>
      </c>
      <c r="I156" s="194" t="s">
        <v>154</v>
      </c>
      <c r="J156" s="194" t="s">
        <v>155</v>
      </c>
      <c r="K156" s="194" t="s">
        <v>156</v>
      </c>
      <c r="L156" s="194" t="s">
        <v>157</v>
      </c>
      <c r="M156" s="194" t="s">
        <v>158</v>
      </c>
      <c r="N156" s="194" t="s">
        <v>159</v>
      </c>
      <c r="O156" s="2"/>
    </row>
    <row r="157" spans="1:31" s="24" customFormat="1" ht="33.6" x14ac:dyDescent="0.4">
      <c r="A157" s="2"/>
      <c r="B157" s="223"/>
      <c r="C157" s="134" t="s">
        <v>160</v>
      </c>
      <c r="D157" s="134" t="s">
        <v>160</v>
      </c>
      <c r="E157" s="134" t="s">
        <v>160</v>
      </c>
      <c r="F157" s="134" t="s">
        <v>160</v>
      </c>
      <c r="G157" s="134" t="s">
        <v>160</v>
      </c>
      <c r="H157" s="134" t="s">
        <v>160</v>
      </c>
      <c r="I157" s="134" t="s">
        <v>160</v>
      </c>
      <c r="J157" s="134" t="s">
        <v>160</v>
      </c>
      <c r="K157" s="134" t="s">
        <v>160</v>
      </c>
      <c r="L157" s="134" t="s">
        <v>160</v>
      </c>
      <c r="M157" s="134" t="s">
        <v>160</v>
      </c>
      <c r="N157" s="134" t="s">
        <v>160</v>
      </c>
      <c r="O157" s="2"/>
    </row>
    <row r="158" spans="1:31" s="24" customFormat="1" x14ac:dyDescent="0.4">
      <c r="A158" s="2"/>
      <c r="B158" s="97" t="s">
        <v>7</v>
      </c>
      <c r="C158" s="135">
        <f>+C130*(1+$C$153)</f>
        <v>71.893168399171117</v>
      </c>
      <c r="D158" s="135">
        <f t="shared" ref="D158:N158" si="43">+D130*(1+$C$153)</f>
        <v>71.893168399171117</v>
      </c>
      <c r="E158" s="135">
        <f t="shared" si="43"/>
        <v>71.893168399171117</v>
      </c>
      <c r="F158" s="135">
        <f t="shared" si="43"/>
        <v>718.93168399171122</v>
      </c>
      <c r="G158" s="135">
        <f t="shared" si="43"/>
        <v>71.893168399171117</v>
      </c>
      <c r="H158" s="135">
        <f t="shared" si="43"/>
        <v>718.93168399171122</v>
      </c>
      <c r="I158" s="135">
        <f t="shared" si="43"/>
        <v>71.893168399171117</v>
      </c>
      <c r="J158" s="135">
        <f t="shared" si="43"/>
        <v>718.93168399171122</v>
      </c>
      <c r="K158" s="135">
        <f t="shared" si="43"/>
        <v>718.93168399171122</v>
      </c>
      <c r="L158" s="135">
        <f t="shared" si="43"/>
        <v>718.93168399171122</v>
      </c>
      <c r="M158" s="135">
        <f t="shared" si="43"/>
        <v>2156.7950519751334</v>
      </c>
      <c r="N158" s="135">
        <f t="shared" si="43"/>
        <v>2156.7950519751334</v>
      </c>
      <c r="O158" s="2"/>
    </row>
    <row r="159" spans="1:31" s="24" customFormat="1" x14ac:dyDescent="0.4">
      <c r="A159" s="2"/>
      <c r="B159" s="97" t="s">
        <v>121</v>
      </c>
      <c r="C159" s="135">
        <f t="shared" ref="C159:N159" si="44">+C131*(1+$C$153)</f>
        <v>71.893168399171117</v>
      </c>
      <c r="D159" s="135">
        <f t="shared" si="44"/>
        <v>71.893168399171117</v>
      </c>
      <c r="E159" s="135">
        <f t="shared" si="44"/>
        <v>71.893168399171117</v>
      </c>
      <c r="F159" s="135">
        <f t="shared" si="44"/>
        <v>718.93168399171122</v>
      </c>
      <c r="G159" s="135">
        <f t="shared" si="44"/>
        <v>71.893168399171117</v>
      </c>
      <c r="H159" s="135">
        <f t="shared" si="44"/>
        <v>718.93168399171122</v>
      </c>
      <c r="I159" s="135">
        <f t="shared" si="44"/>
        <v>71.893168399171117</v>
      </c>
      <c r="J159" s="135">
        <f t="shared" si="44"/>
        <v>718.93168399171122</v>
      </c>
      <c r="K159" s="135">
        <f t="shared" si="44"/>
        <v>718.93168399171122</v>
      </c>
      <c r="L159" s="135">
        <f t="shared" si="44"/>
        <v>718.93168399171122</v>
      </c>
      <c r="M159" s="135">
        <f t="shared" si="44"/>
        <v>2156.7950519751334</v>
      </c>
      <c r="N159" s="135">
        <f t="shared" si="44"/>
        <v>2156.7950519751334</v>
      </c>
      <c r="O159" s="2"/>
    </row>
    <row r="160" spans="1:31" s="24" customFormat="1" x14ac:dyDescent="0.4">
      <c r="A160" s="2"/>
      <c r="B160" s="97" t="s">
        <v>8</v>
      </c>
      <c r="C160" s="135">
        <f t="shared" ref="C160:N160" si="45">+C132*(1+$C$153)</f>
        <v>47.850768885327916</v>
      </c>
      <c r="D160" s="135">
        <f t="shared" si="45"/>
        <v>47.850768885327916</v>
      </c>
      <c r="E160" s="135">
        <f t="shared" si="45"/>
        <v>47.850768885327916</v>
      </c>
      <c r="F160" s="135">
        <f t="shared" si="45"/>
        <v>478.50768885327915</v>
      </c>
      <c r="G160" s="135">
        <f t="shared" si="45"/>
        <v>47.850768885327916</v>
      </c>
      <c r="H160" s="135">
        <f t="shared" si="45"/>
        <v>478.50768885327915</v>
      </c>
      <c r="I160" s="135">
        <f t="shared" si="45"/>
        <v>47.850768885327916</v>
      </c>
      <c r="J160" s="135">
        <f t="shared" si="45"/>
        <v>478.50768885327915</v>
      </c>
      <c r="K160" s="135">
        <f t="shared" si="45"/>
        <v>478.50768885327915</v>
      </c>
      <c r="L160" s="135">
        <f t="shared" si="45"/>
        <v>478.50768885327915</v>
      </c>
      <c r="M160" s="135">
        <f t="shared" si="45"/>
        <v>1435.5230665598374</v>
      </c>
      <c r="N160" s="135">
        <f t="shared" si="45"/>
        <v>1435.5230665598374</v>
      </c>
      <c r="O160" s="2"/>
    </row>
    <row r="161" spans="1:21" s="24" customFormat="1" x14ac:dyDescent="0.4">
      <c r="A161" s="2"/>
      <c r="B161" s="97" t="s">
        <v>9</v>
      </c>
      <c r="C161" s="135">
        <f t="shared" ref="C161:N161" si="46">+C133*(1+$C$153)</f>
        <v>41.977209022056449</v>
      </c>
      <c r="D161" s="135">
        <f t="shared" si="46"/>
        <v>41.977209022056449</v>
      </c>
      <c r="E161" s="135">
        <f t="shared" si="46"/>
        <v>41.977209022056449</v>
      </c>
      <c r="F161" s="135">
        <f t="shared" si="46"/>
        <v>419.77209022056451</v>
      </c>
      <c r="G161" s="135">
        <f t="shared" si="46"/>
        <v>41.977209022056449</v>
      </c>
      <c r="H161" s="135">
        <f t="shared" si="46"/>
        <v>419.77209022056451</v>
      </c>
      <c r="I161" s="135">
        <f t="shared" si="46"/>
        <v>41.977209022056449</v>
      </c>
      <c r="J161" s="135">
        <f t="shared" si="46"/>
        <v>419.77209022056451</v>
      </c>
      <c r="K161" s="135">
        <f t="shared" si="46"/>
        <v>419.77209022056451</v>
      </c>
      <c r="L161" s="135">
        <f t="shared" si="46"/>
        <v>419.77209022056451</v>
      </c>
      <c r="M161" s="135">
        <f t="shared" si="46"/>
        <v>1259.3162706616938</v>
      </c>
      <c r="N161" s="135">
        <f t="shared" si="46"/>
        <v>1259.3162706616938</v>
      </c>
      <c r="O161" s="2"/>
    </row>
    <row r="162" spans="1:21" s="24" customFormat="1" x14ac:dyDescent="0.4">
      <c r="A162" s="2"/>
      <c r="B162" s="97" t="s">
        <v>10</v>
      </c>
      <c r="C162" s="135">
        <f t="shared" ref="C162:N162" si="47">+C134*(1+$C$153)</f>
        <v>47.011714974045425</v>
      </c>
      <c r="D162" s="135">
        <f t="shared" si="47"/>
        <v>47.011714974045425</v>
      </c>
      <c r="E162" s="135">
        <f t="shared" si="47"/>
        <v>47.011714974045425</v>
      </c>
      <c r="F162" s="135">
        <f t="shared" si="47"/>
        <v>470.11714974045424</v>
      </c>
      <c r="G162" s="135">
        <f t="shared" si="47"/>
        <v>47.011714974045425</v>
      </c>
      <c r="H162" s="135">
        <f t="shared" si="47"/>
        <v>470.11714974045424</v>
      </c>
      <c r="I162" s="135">
        <f t="shared" si="47"/>
        <v>47.011714974045425</v>
      </c>
      <c r="J162" s="135">
        <f t="shared" si="47"/>
        <v>470.11714974045424</v>
      </c>
      <c r="K162" s="135">
        <f t="shared" si="47"/>
        <v>470.11714974045424</v>
      </c>
      <c r="L162" s="135">
        <f t="shared" si="47"/>
        <v>470.11714974045424</v>
      </c>
      <c r="M162" s="135">
        <f t="shared" si="47"/>
        <v>1410.3514492213628</v>
      </c>
      <c r="N162" s="135">
        <f t="shared" si="47"/>
        <v>1410.3514492213628</v>
      </c>
      <c r="O162" s="2"/>
    </row>
    <row r="163" spans="1:21" s="24" customFormat="1" x14ac:dyDescent="0.4">
      <c r="A163" s="2"/>
      <c r="B163" s="97" t="s">
        <v>11</v>
      </c>
      <c r="C163" s="135">
        <f t="shared" ref="C163:N163" si="48">+C135*(1+$C$153)</f>
        <v>52.0510837724675</v>
      </c>
      <c r="D163" s="135">
        <f t="shared" si="48"/>
        <v>52.0510837724675</v>
      </c>
      <c r="E163" s="135">
        <f t="shared" si="48"/>
        <v>52.0510837724675</v>
      </c>
      <c r="F163" s="135">
        <f t="shared" si="48"/>
        <v>520.51083772467496</v>
      </c>
      <c r="G163" s="135">
        <f t="shared" si="48"/>
        <v>52.0510837724675</v>
      </c>
      <c r="H163" s="135">
        <f t="shared" si="48"/>
        <v>520.51083772467496</v>
      </c>
      <c r="I163" s="135">
        <f t="shared" si="48"/>
        <v>52.0510837724675</v>
      </c>
      <c r="J163" s="135">
        <f t="shared" si="48"/>
        <v>520.51083772467496</v>
      </c>
      <c r="K163" s="135">
        <f t="shared" si="48"/>
        <v>520.51083772467496</v>
      </c>
      <c r="L163" s="135">
        <f t="shared" si="48"/>
        <v>520.51083772467496</v>
      </c>
      <c r="M163" s="135">
        <f t="shared" si="48"/>
        <v>1561.5325131740251</v>
      </c>
      <c r="N163" s="135">
        <f t="shared" si="48"/>
        <v>1561.5325131740251</v>
      </c>
      <c r="O163" s="2"/>
    </row>
    <row r="164" spans="1:21" s="24" customFormat="1" x14ac:dyDescent="0.4">
      <c r="A164" s="2"/>
      <c r="B164" s="97" t="s">
        <v>12</v>
      </c>
      <c r="C164" s="135">
        <f t="shared" ref="C164:N164" si="49">+C136*(1+$C$153)</f>
        <v>49.125109122826188</v>
      </c>
      <c r="D164" s="135">
        <f t="shared" si="49"/>
        <v>49.125109122826188</v>
      </c>
      <c r="E164" s="135">
        <f t="shared" si="49"/>
        <v>49.125109122826188</v>
      </c>
      <c r="F164" s="135">
        <f t="shared" si="49"/>
        <v>491.25109122826183</v>
      </c>
      <c r="G164" s="135">
        <f t="shared" si="49"/>
        <v>49.125109122826188</v>
      </c>
      <c r="H164" s="135">
        <f t="shared" si="49"/>
        <v>491.25109122826183</v>
      </c>
      <c r="I164" s="135">
        <f t="shared" si="49"/>
        <v>49.125109122826188</v>
      </c>
      <c r="J164" s="135">
        <f t="shared" si="49"/>
        <v>491.25109122826183</v>
      </c>
      <c r="K164" s="135">
        <f t="shared" si="49"/>
        <v>491.25109122826183</v>
      </c>
      <c r="L164" s="135">
        <f t="shared" si="49"/>
        <v>491.25109122826183</v>
      </c>
      <c r="M164" s="135">
        <f t="shared" si="49"/>
        <v>1473.7532736847854</v>
      </c>
      <c r="N164" s="135">
        <f t="shared" si="49"/>
        <v>1473.7532736847854</v>
      </c>
      <c r="O164" s="2"/>
    </row>
    <row r="165" spans="1:21" s="24" customFormat="1" x14ac:dyDescent="0.4">
      <c r="A165" s="2"/>
      <c r="B165" s="97" t="s">
        <v>13</v>
      </c>
      <c r="C165" s="135">
        <f t="shared" ref="C165:N165" si="50">+C137*(1+$C$153)</f>
        <v>57.557117981967451</v>
      </c>
      <c r="D165" s="135">
        <f t="shared" si="50"/>
        <v>57.557117981967451</v>
      </c>
      <c r="E165" s="135">
        <f t="shared" si="50"/>
        <v>57.557117981967451</v>
      </c>
      <c r="F165" s="135">
        <f t="shared" si="50"/>
        <v>575.57117981967451</v>
      </c>
      <c r="G165" s="135">
        <f t="shared" si="50"/>
        <v>57.557117981967451</v>
      </c>
      <c r="H165" s="135">
        <f t="shared" si="50"/>
        <v>575.57117981967451</v>
      </c>
      <c r="I165" s="135">
        <f t="shared" si="50"/>
        <v>57.557117981967451</v>
      </c>
      <c r="J165" s="135">
        <f t="shared" si="50"/>
        <v>575.57117981967451</v>
      </c>
      <c r="K165" s="135">
        <f t="shared" si="50"/>
        <v>575.57117981967451</v>
      </c>
      <c r="L165" s="135">
        <f t="shared" si="50"/>
        <v>575.57117981967451</v>
      </c>
      <c r="M165" s="135">
        <f t="shared" si="50"/>
        <v>1726.7135394590237</v>
      </c>
      <c r="N165" s="135">
        <f t="shared" si="50"/>
        <v>1726.7135394590237</v>
      </c>
      <c r="O165" s="2"/>
    </row>
    <row r="166" spans="1:21" s="24" customFormat="1" x14ac:dyDescent="0.4">
      <c r="A166" s="2"/>
      <c r="B166" s="97" t="s">
        <v>14</v>
      </c>
      <c r="C166" s="135">
        <f t="shared" ref="C166:N166" si="51">+C138*(1+$C$153)</f>
        <v>53.401038335835871</v>
      </c>
      <c r="D166" s="135">
        <f t="shared" si="51"/>
        <v>53.401038335835871</v>
      </c>
      <c r="E166" s="135">
        <f t="shared" si="51"/>
        <v>53.401038335835871</v>
      </c>
      <c r="F166" s="135">
        <f t="shared" si="51"/>
        <v>534.01038335835869</v>
      </c>
      <c r="G166" s="135">
        <f t="shared" si="51"/>
        <v>53.401038335835871</v>
      </c>
      <c r="H166" s="135">
        <f t="shared" si="51"/>
        <v>534.01038335835869</v>
      </c>
      <c r="I166" s="135">
        <f t="shared" si="51"/>
        <v>53.401038335835871</v>
      </c>
      <c r="J166" s="135">
        <f t="shared" si="51"/>
        <v>534.01038335835869</v>
      </c>
      <c r="K166" s="135">
        <f t="shared" si="51"/>
        <v>534.01038335835869</v>
      </c>
      <c r="L166" s="135">
        <f t="shared" si="51"/>
        <v>534.01038335835869</v>
      </c>
      <c r="M166" s="135">
        <f t="shared" si="51"/>
        <v>1602.0311500750759</v>
      </c>
      <c r="N166" s="135">
        <f t="shared" si="51"/>
        <v>1602.0311500750759</v>
      </c>
      <c r="O166" s="2"/>
    </row>
    <row r="167" spans="1:21" x14ac:dyDescent="0.4">
      <c r="B167" s="97" t="s">
        <v>15</v>
      </c>
      <c r="C167" s="135">
        <f t="shared" ref="C167:N167" si="52">+C139*(1+$C$153)</f>
        <v>64.910952582822233</v>
      </c>
      <c r="D167" s="135">
        <f t="shared" si="52"/>
        <v>64.910952582822233</v>
      </c>
      <c r="E167" s="135">
        <f t="shared" si="52"/>
        <v>64.910952582822233</v>
      </c>
      <c r="F167" s="135">
        <f t="shared" si="52"/>
        <v>649.10952582822222</v>
      </c>
      <c r="G167" s="135">
        <f t="shared" si="52"/>
        <v>64.910952582822233</v>
      </c>
      <c r="H167" s="135">
        <f t="shared" si="52"/>
        <v>649.10952582822222</v>
      </c>
      <c r="I167" s="135">
        <f t="shared" si="52"/>
        <v>64.910952582822233</v>
      </c>
      <c r="J167" s="135">
        <f t="shared" si="52"/>
        <v>649.10952582822222</v>
      </c>
      <c r="K167" s="135">
        <f t="shared" si="52"/>
        <v>649.10952582822222</v>
      </c>
      <c r="L167" s="135">
        <f t="shared" si="52"/>
        <v>649.10952582822222</v>
      </c>
      <c r="M167" s="135">
        <f t="shared" si="52"/>
        <v>1947.328577484667</v>
      </c>
      <c r="N167" s="135">
        <f t="shared" si="52"/>
        <v>1947.328577484667</v>
      </c>
      <c r="P167" s="24"/>
      <c r="Q167" s="24"/>
      <c r="R167" s="24"/>
      <c r="S167" s="24"/>
      <c r="T167" s="24"/>
      <c r="U167" s="24"/>
    </row>
    <row r="168" spans="1:21" x14ac:dyDescent="0.4">
      <c r="B168" s="97" t="s">
        <v>16</v>
      </c>
      <c r="C168" s="135">
        <f t="shared" ref="C168:N168" si="53">+C140*(1+$C$153)</f>
        <v>101.64751491266081</v>
      </c>
      <c r="D168" s="135">
        <f t="shared" si="53"/>
        <v>101.64751491266081</v>
      </c>
      <c r="E168" s="135">
        <f t="shared" si="53"/>
        <v>101.64751491266081</v>
      </c>
      <c r="F168" s="135">
        <f t="shared" si="53"/>
        <v>1016.475149126608</v>
      </c>
      <c r="G168" s="135">
        <f t="shared" si="53"/>
        <v>101.64751491266081</v>
      </c>
      <c r="H168" s="135">
        <f t="shared" si="53"/>
        <v>1016.475149126608</v>
      </c>
      <c r="I168" s="135">
        <f t="shared" si="53"/>
        <v>101.64751491266081</v>
      </c>
      <c r="J168" s="135">
        <f t="shared" si="53"/>
        <v>1016.475149126608</v>
      </c>
      <c r="K168" s="135">
        <f t="shared" si="53"/>
        <v>1016.475149126608</v>
      </c>
      <c r="L168" s="135">
        <f t="shared" si="53"/>
        <v>1016.475149126608</v>
      </c>
      <c r="M168" s="135">
        <f t="shared" si="53"/>
        <v>3049.4254473798242</v>
      </c>
      <c r="N168" s="135">
        <f t="shared" si="53"/>
        <v>3049.4254473798242</v>
      </c>
      <c r="P168" s="24"/>
      <c r="Q168" s="24"/>
      <c r="R168" s="24"/>
      <c r="S168" s="24"/>
      <c r="T168" s="24"/>
      <c r="U168" s="24"/>
    </row>
    <row r="169" spans="1:21" x14ac:dyDescent="0.4">
      <c r="B169" s="97" t="s">
        <v>17</v>
      </c>
      <c r="C169" s="135">
        <f t="shared" ref="C169:N169" si="54">+C141*(1+$C$153)</f>
        <v>51.354419235175449</v>
      </c>
      <c r="D169" s="135">
        <f t="shared" si="54"/>
        <v>51.354419235175449</v>
      </c>
      <c r="E169" s="135">
        <f t="shared" si="54"/>
        <v>51.354419235175449</v>
      </c>
      <c r="F169" s="135">
        <f t="shared" si="54"/>
        <v>513.54419235175442</v>
      </c>
      <c r="G169" s="135">
        <f t="shared" si="54"/>
        <v>51.354419235175449</v>
      </c>
      <c r="H169" s="135">
        <f t="shared" si="54"/>
        <v>513.54419235175442</v>
      </c>
      <c r="I169" s="135">
        <f t="shared" si="54"/>
        <v>51.354419235175449</v>
      </c>
      <c r="J169" s="135">
        <f t="shared" si="54"/>
        <v>513.54419235175442</v>
      </c>
      <c r="K169" s="135">
        <f t="shared" si="54"/>
        <v>513.54419235175442</v>
      </c>
      <c r="L169" s="135">
        <f t="shared" si="54"/>
        <v>513.54419235175442</v>
      </c>
      <c r="M169" s="135">
        <f t="shared" si="54"/>
        <v>1540.6325770552635</v>
      </c>
      <c r="N169" s="135">
        <f t="shared" si="54"/>
        <v>1540.6325770552635</v>
      </c>
      <c r="P169" s="24"/>
      <c r="Q169" s="24"/>
      <c r="R169" s="24"/>
      <c r="S169" s="24"/>
      <c r="T169" s="24"/>
      <c r="U169" s="24"/>
    </row>
    <row r="170" spans="1:21" x14ac:dyDescent="0.4">
      <c r="B170" s="97" t="s">
        <v>18</v>
      </c>
      <c r="C170" s="135">
        <f t="shared" ref="C170:N170" si="55">+C142*(1+$C$153)</f>
        <v>54.364561533484789</v>
      </c>
      <c r="D170" s="135">
        <f t="shared" si="55"/>
        <v>54.364561533484789</v>
      </c>
      <c r="E170" s="135">
        <f t="shared" si="55"/>
        <v>54.364561533484789</v>
      </c>
      <c r="F170" s="135">
        <f t="shared" si="55"/>
        <v>543.64561533484778</v>
      </c>
      <c r="G170" s="135">
        <f t="shared" si="55"/>
        <v>54.364561533484789</v>
      </c>
      <c r="H170" s="135">
        <f t="shared" si="55"/>
        <v>543.64561533484778</v>
      </c>
      <c r="I170" s="135">
        <f t="shared" si="55"/>
        <v>54.364561533484789</v>
      </c>
      <c r="J170" s="135">
        <f t="shared" si="55"/>
        <v>543.64561533484778</v>
      </c>
      <c r="K170" s="135">
        <f t="shared" si="55"/>
        <v>543.64561533484778</v>
      </c>
      <c r="L170" s="135">
        <f t="shared" si="55"/>
        <v>543.64561533484778</v>
      </c>
      <c r="M170" s="135">
        <f t="shared" si="55"/>
        <v>1630.9368460045437</v>
      </c>
      <c r="N170" s="135">
        <f t="shared" si="55"/>
        <v>1630.9368460045437</v>
      </c>
      <c r="P170" s="24"/>
      <c r="Q170" s="24"/>
      <c r="R170" s="24"/>
      <c r="S170" s="24"/>
      <c r="T170" s="24"/>
      <c r="U170" s="24"/>
    </row>
    <row r="171" spans="1:21" x14ac:dyDescent="0.4">
      <c r="B171" s="97" t="s">
        <v>19</v>
      </c>
      <c r="C171" s="135">
        <f t="shared" ref="C171:N171" si="56">+C143*(1+$C$153)</f>
        <v>79.396088488099224</v>
      </c>
      <c r="D171" s="135">
        <f t="shared" si="56"/>
        <v>79.396088488099224</v>
      </c>
      <c r="E171" s="135">
        <f t="shared" si="56"/>
        <v>79.396088488099224</v>
      </c>
      <c r="F171" s="135">
        <f t="shared" si="56"/>
        <v>793.96088488099235</v>
      </c>
      <c r="G171" s="135">
        <f t="shared" si="56"/>
        <v>79.396088488099224</v>
      </c>
      <c r="H171" s="135">
        <f t="shared" si="56"/>
        <v>793.96088488099235</v>
      </c>
      <c r="I171" s="135">
        <f t="shared" si="56"/>
        <v>79.396088488099224</v>
      </c>
      <c r="J171" s="135">
        <f t="shared" si="56"/>
        <v>793.96088488099235</v>
      </c>
      <c r="K171" s="135">
        <f t="shared" si="56"/>
        <v>793.96088488099235</v>
      </c>
      <c r="L171" s="135">
        <f t="shared" si="56"/>
        <v>793.96088488099235</v>
      </c>
      <c r="M171" s="135">
        <f t="shared" si="56"/>
        <v>2381.8826546429773</v>
      </c>
      <c r="N171" s="135">
        <f t="shared" si="56"/>
        <v>2381.8826546429773</v>
      </c>
      <c r="P171" s="24"/>
      <c r="Q171" s="24"/>
      <c r="R171" s="24"/>
      <c r="S171" s="24"/>
      <c r="T171" s="24"/>
      <c r="U171" s="24"/>
    </row>
    <row r="172" spans="1:21" x14ac:dyDescent="0.4">
      <c r="B172" s="97" t="s">
        <v>20</v>
      </c>
      <c r="C172" s="135">
        <f t="shared" ref="C172:N172" si="57">+C144*(1+$C$153)</f>
        <v>62.69892853368092</v>
      </c>
      <c r="D172" s="135">
        <f t="shared" si="57"/>
        <v>62.69892853368092</v>
      </c>
      <c r="E172" s="135">
        <f t="shared" si="57"/>
        <v>62.69892853368092</v>
      </c>
      <c r="F172" s="135">
        <f t="shared" si="57"/>
        <v>626.98928533680919</v>
      </c>
      <c r="G172" s="135">
        <f t="shared" si="57"/>
        <v>62.69892853368092</v>
      </c>
      <c r="H172" s="135">
        <f t="shared" si="57"/>
        <v>626.98928533680919</v>
      </c>
      <c r="I172" s="135">
        <f t="shared" si="57"/>
        <v>62.69892853368092</v>
      </c>
      <c r="J172" s="135">
        <f t="shared" si="57"/>
        <v>626.98928533680919</v>
      </c>
      <c r="K172" s="135">
        <f t="shared" si="57"/>
        <v>626.98928533680919</v>
      </c>
      <c r="L172" s="135">
        <f t="shared" si="57"/>
        <v>626.98928533680919</v>
      </c>
      <c r="M172" s="135">
        <f t="shared" si="57"/>
        <v>1880.9678560104273</v>
      </c>
      <c r="N172" s="135">
        <f t="shared" si="57"/>
        <v>1880.9678560104273</v>
      </c>
      <c r="P172" s="24"/>
      <c r="Q172" s="24"/>
      <c r="R172" s="24"/>
      <c r="S172" s="24"/>
      <c r="T172" s="24"/>
      <c r="U172" s="24"/>
    </row>
    <row r="173" spans="1:21" x14ac:dyDescent="0.4">
      <c r="B173" s="97" t="s">
        <v>21</v>
      </c>
      <c r="C173" s="135">
        <f t="shared" ref="C173:N173" si="58">+C145*(1+$C$153)</f>
        <v>70.40189367141555</v>
      </c>
      <c r="D173" s="135">
        <f t="shared" si="58"/>
        <v>70.40189367141555</v>
      </c>
      <c r="E173" s="135">
        <f t="shared" si="58"/>
        <v>70.40189367141555</v>
      </c>
      <c r="F173" s="135">
        <f t="shared" si="58"/>
        <v>704.01893671415553</v>
      </c>
      <c r="G173" s="135">
        <f t="shared" si="58"/>
        <v>70.40189367141555</v>
      </c>
      <c r="H173" s="135">
        <f t="shared" si="58"/>
        <v>704.01893671415553</v>
      </c>
      <c r="I173" s="135">
        <f t="shared" si="58"/>
        <v>70.40189367141555</v>
      </c>
      <c r="J173" s="135">
        <f t="shared" si="58"/>
        <v>704.01893671415553</v>
      </c>
      <c r="K173" s="135">
        <f t="shared" si="58"/>
        <v>704.01893671415553</v>
      </c>
      <c r="L173" s="135">
        <f t="shared" si="58"/>
        <v>704.01893671415553</v>
      </c>
      <c r="M173" s="135">
        <f t="shared" si="58"/>
        <v>2112.0568101424665</v>
      </c>
      <c r="N173" s="135">
        <f t="shared" si="58"/>
        <v>2112.0568101424665</v>
      </c>
      <c r="P173" s="24"/>
      <c r="Q173" s="24"/>
      <c r="R173" s="24"/>
      <c r="S173" s="24"/>
      <c r="T173" s="24"/>
      <c r="U173" s="24"/>
    </row>
    <row r="174" spans="1:21" x14ac:dyDescent="0.4">
      <c r="B174" s="97" t="s">
        <v>22</v>
      </c>
      <c r="C174" s="135">
        <f t="shared" ref="C174:N174" si="59">+C146*(1+$C$153)</f>
        <v>71.791329598958683</v>
      </c>
      <c r="D174" s="135">
        <f t="shared" si="59"/>
        <v>71.791329598958683</v>
      </c>
      <c r="E174" s="135">
        <f t="shared" si="59"/>
        <v>71.791329598958683</v>
      </c>
      <c r="F174" s="135">
        <f t="shared" si="59"/>
        <v>717.91329598958691</v>
      </c>
      <c r="G174" s="135">
        <f t="shared" si="59"/>
        <v>71.791329598958683</v>
      </c>
      <c r="H174" s="135">
        <f t="shared" si="59"/>
        <v>717.91329598958691</v>
      </c>
      <c r="I174" s="135">
        <f t="shared" si="59"/>
        <v>71.791329598958683</v>
      </c>
      <c r="J174" s="135">
        <f t="shared" si="59"/>
        <v>717.91329598958691</v>
      </c>
      <c r="K174" s="135">
        <f t="shared" si="59"/>
        <v>717.91329598958691</v>
      </c>
      <c r="L174" s="135">
        <f t="shared" si="59"/>
        <v>717.91329598958691</v>
      </c>
      <c r="M174" s="135">
        <f t="shared" si="59"/>
        <v>2153.7398879687607</v>
      </c>
      <c r="N174" s="135">
        <f t="shared" si="59"/>
        <v>2153.7398879687607</v>
      </c>
      <c r="P174" s="24"/>
      <c r="Q174" s="24"/>
      <c r="R174" s="24"/>
      <c r="S174" s="24"/>
      <c r="T174" s="24"/>
      <c r="U174" s="24"/>
    </row>
    <row r="175" spans="1:21" x14ac:dyDescent="0.4">
      <c r="B175" s="14" t="s">
        <v>190</v>
      </c>
      <c r="P175" s="24"/>
      <c r="Q175" s="24"/>
      <c r="R175" s="24"/>
      <c r="S175" s="24"/>
      <c r="T175" s="24"/>
      <c r="U175" s="24"/>
    </row>
    <row r="176" spans="1:21" x14ac:dyDescent="0.4">
      <c r="B176" s="204" t="s">
        <v>212</v>
      </c>
      <c r="P176" s="24"/>
      <c r="Q176" s="24"/>
      <c r="R176" s="24"/>
      <c r="S176" s="24"/>
      <c r="T176" s="24"/>
      <c r="U176" s="24"/>
    </row>
  </sheetData>
  <mergeCells count="11">
    <mergeCell ref="B155:B157"/>
    <mergeCell ref="B6:B7"/>
    <mergeCell ref="B11:B12"/>
    <mergeCell ref="C11:R11"/>
    <mergeCell ref="B27:B28"/>
    <mergeCell ref="B52:B53"/>
    <mergeCell ref="B127:B129"/>
    <mergeCell ref="B100:B102"/>
    <mergeCell ref="B57:B58"/>
    <mergeCell ref="C57:R57"/>
    <mergeCell ref="B73:B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1. Costos Totales Suministro</vt:lpstr>
      <vt:lpstr>2. Factores de Ajuste</vt:lpstr>
      <vt:lpstr>3. Proyección Usuarios</vt:lpstr>
      <vt:lpstr>4. IR</vt:lpstr>
      <vt:lpstr>5. Tarifa OSSB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</dc:creator>
  <cp:lastModifiedBy>CRE</cp:lastModifiedBy>
  <dcterms:created xsi:type="dcterms:W3CDTF">2018-09-17T21:49:23Z</dcterms:created>
  <dcterms:modified xsi:type="dcterms:W3CDTF">2021-01-18T17:06:21Z</dcterms:modified>
</cp:coreProperties>
</file>